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tsrfl011\04.企業連携G(旧事業経理)\60 申請書類 書式\申請書類\2025(R7)申請書\アジア等ゼロエミッション化人材育成等事業\"/>
    </mc:Choice>
  </mc:AlternateContent>
  <xr:revisionPtr revIDLastSave="0" documentId="13_ncr:1_{2DB4646B-6E9F-4CDF-9783-D78ED815BCF8}" xr6:coauthVersionLast="47" xr6:coauthVersionMax="47" xr10:uidLastSave="{00000000-0000-0000-0000-000000000000}"/>
  <bookViews>
    <workbookView xWindow="-120" yWindow="-120" windowWidth="19440" windowHeight="15000" xr2:uid="{00000000-000D-0000-FFFF-FFFF00000000}"/>
  </bookViews>
  <sheets>
    <sheet name="実地研修費支出明細書" sheetId="6" r:id="rId1"/>
    <sheet name="【★必ずお読み下さい★】実地研修費該当費用及び記入要領" sheetId="2" r:id="rId2"/>
  </sheets>
  <definedNames>
    <definedName name="_xlnm.Print_Area" localSheetId="1">【★必ずお読み下さい★】実地研修費該当費用及び記入要領!$A$1:$AG$49</definedName>
    <definedName name="_xlnm.Print_Area" localSheetId="0">実地研修費支出明細書!$A$1:$X$60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6" l="1"/>
  <c r="V32" i="6" l="1"/>
  <c r="AA27" i="6" l="1"/>
  <c r="AA23" i="6" l="1"/>
  <c r="AA28" i="6" l="1"/>
  <c r="AA26" i="6"/>
  <c r="AA22" i="6"/>
  <c r="V35" i="6"/>
  <c r="V34" i="6"/>
  <c r="V33" i="6"/>
  <c r="V47" i="6" l="1"/>
  <c r="Z26" i="6"/>
  <c r="Z27" i="6" s="1"/>
  <c r="Z23" i="6"/>
  <c r="Z25" i="6" s="1"/>
  <c r="Z28" i="6"/>
  <c r="W27" i="6" l="1"/>
  <c r="W29" i="6"/>
  <c r="Z29" i="6"/>
  <c r="AA20" i="2"/>
  <c r="AC17" i="2"/>
  <c r="AD18" i="2" s="1"/>
  <c r="Z18" i="2" s="1"/>
  <c r="AA22" i="2"/>
  <c r="AA27" i="2"/>
  <c r="AA43" i="2" s="1"/>
  <c r="AA28" i="2"/>
  <c r="AA29" i="2"/>
  <c r="AA30" i="2"/>
  <c r="V24" i="6" l="1"/>
  <c r="U25" i="6" s="1"/>
  <c r="Z47" i="6" s="1"/>
  <c r="Z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hiromi.furuya</author>
    <author>原田 加依子(Harada Kaeko)</author>
  </authors>
  <commentList>
    <comment ref="V24" authorId="0" shapeId="0" xr:uid="{00000000-0006-0000-0000-000002000000}">
      <text>
        <r>
          <rPr>
            <b/>
            <sz val="10"/>
            <color indexed="81"/>
            <rFont val="ＭＳ Ｐゴシック"/>
            <family val="3"/>
            <charset val="128"/>
          </rPr>
          <t>一時帰国日数(出国日～再入国日前日）及び入院期間日数（入院日～退院日）が差引かれた日数が自動で表示されます。</t>
        </r>
      </text>
    </comment>
    <comment ref="U25" authorId="1" shapeId="0" xr:uid="{00000000-0006-0000-0000-000003000000}">
      <text>
        <r>
          <rPr>
            <b/>
            <sz val="10"/>
            <color indexed="81"/>
            <rFont val="ＭＳ Ｐゴシック"/>
            <family val="3"/>
            <charset val="128"/>
          </rPr>
          <t>自動で支給済額が表示されます。</t>
        </r>
      </text>
    </comment>
  </commentList>
</comments>
</file>

<file path=xl/sharedStrings.xml><?xml version="1.0" encoding="utf-8"?>
<sst xmlns="http://schemas.openxmlformats.org/spreadsheetml/2006/main" count="248" uniqueCount="151">
  <si>
    <t>年</t>
  </si>
  <si>
    <t>月</t>
  </si>
  <si>
    <t>日</t>
  </si>
  <si>
    <t>住所</t>
    <rPh sb="0" eb="2">
      <t>ジュウショ</t>
    </rPh>
    <phoneticPr fontId="21"/>
  </si>
  <si>
    <t>代表者役職名</t>
    <rPh sb="0" eb="3">
      <t>ダイヒョウシャ</t>
    </rPh>
    <rPh sb="3" eb="5">
      <t>ヤクショク</t>
    </rPh>
    <phoneticPr fontId="21"/>
  </si>
  <si>
    <t>印</t>
  </si>
  <si>
    <t>研修生番号</t>
    <phoneticPr fontId="21"/>
  </si>
  <si>
    <t>研修生氏名</t>
    <phoneticPr fontId="21"/>
  </si>
  <si>
    <t>参加コース</t>
    <phoneticPr fontId="21"/>
  </si>
  <si>
    <t>参加コース期間</t>
    <phoneticPr fontId="21"/>
  </si>
  <si>
    <t>一般研修</t>
    <phoneticPr fontId="21"/>
  </si>
  <si>
    <t>管理研修</t>
    <phoneticPr fontId="21"/>
  </si>
  <si>
    <t>不参加</t>
    <phoneticPr fontId="21"/>
  </si>
  <si>
    <t>年</t>
    <rPh sb="0" eb="1">
      <t>ネン</t>
    </rPh>
    <phoneticPr fontId="21"/>
  </si>
  <si>
    <t>月</t>
    <rPh sb="0" eb="1">
      <t>ガツ</t>
    </rPh>
    <phoneticPr fontId="21"/>
  </si>
  <si>
    <t>日</t>
    <rPh sb="0" eb="1">
      <t>ニチ</t>
    </rPh>
    <phoneticPr fontId="21"/>
  </si>
  <si>
    <t>日～</t>
    <rPh sb="0" eb="1">
      <t>ニチ</t>
    </rPh>
    <phoneticPr fontId="21"/>
  </si>
  <si>
    <t>支出内訳</t>
  </si>
  <si>
    <t>費　用</t>
    <rPh sb="0" eb="1">
      <t>ヒ</t>
    </rPh>
    <rPh sb="2" eb="3">
      <t>ヨウ</t>
    </rPh>
    <phoneticPr fontId="21"/>
  </si>
  <si>
    <t>指導員等人件費</t>
    <rPh sb="0" eb="4">
      <t>シドウインナド</t>
    </rPh>
    <rPh sb="4" eb="7">
      <t>ジンケンヒ</t>
    </rPh>
    <phoneticPr fontId="21"/>
  </si>
  <si>
    <t>研修用資材等</t>
    <rPh sb="0" eb="3">
      <t>ケンシュウヨウ</t>
    </rPh>
    <rPh sb="3" eb="5">
      <t>シザイ</t>
    </rPh>
    <rPh sb="5" eb="6">
      <t>ナド</t>
    </rPh>
    <phoneticPr fontId="21"/>
  </si>
  <si>
    <t>旅費等交通費</t>
    <rPh sb="0" eb="3">
      <t>リョヒナド</t>
    </rPh>
    <rPh sb="3" eb="6">
      <t>コウツウヒ</t>
    </rPh>
    <phoneticPr fontId="21"/>
  </si>
  <si>
    <t>事務諸費</t>
    <phoneticPr fontId="21"/>
  </si>
  <si>
    <t>その他</t>
    <phoneticPr fontId="21"/>
  </si>
  <si>
    <t>項　　目</t>
    <rPh sb="0" eb="1">
      <t>コウ</t>
    </rPh>
    <rPh sb="3" eb="4">
      <t>メ</t>
    </rPh>
    <phoneticPr fontId="21"/>
  </si>
  <si>
    <t>技術指導員</t>
    <phoneticPr fontId="21"/>
  </si>
  <si>
    <t>事務管理員</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</si>
  <si>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</si>
  <si>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</si>
  <si>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</si>
  <si>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</si>
  <si>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</si>
  <si>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</si>
  <si>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</si>
  <si>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</si>
  <si>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</si>
  <si>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</si>
  <si>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</si>
  <si>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精　　　　　　　　算</t>
    <phoneticPr fontId="21"/>
  </si>
  <si>
    <t>金　　額</t>
    <phoneticPr fontId="21"/>
  </si>
  <si>
    <t>@</t>
    <phoneticPr fontId="21"/>
  </si>
  <si>
    <t>円</t>
    <rPh sb="0" eb="1">
      <t>エン</t>
    </rPh>
    <phoneticPr fontId="21"/>
  </si>
  <si>
    <t>×</t>
    <phoneticPr fontId="21"/>
  </si>
  <si>
    <t>時間</t>
    <rPh sb="0" eb="2">
      <t>ジカン</t>
    </rPh>
    <phoneticPr fontId="21"/>
  </si>
  <si>
    <t>×</t>
    <phoneticPr fontId="21"/>
  </si>
  <si>
    <t>人（×1/</t>
    <rPh sb="0" eb="1">
      <t>ニン</t>
    </rPh>
    <phoneticPr fontId="21"/>
  </si>
  <si>
    <t>人）</t>
    <rPh sb="0" eb="1">
      <t>ニン</t>
    </rPh>
    <phoneticPr fontId="21"/>
  </si>
  <si>
    <t>部長</t>
    <rPh sb="0" eb="2">
      <t>ブチョウ</t>
    </rPh>
    <phoneticPr fontId="21"/>
  </si>
  <si>
    <t>業務Ｇ長</t>
    <rPh sb="0" eb="2">
      <t>ギョウム</t>
    </rPh>
    <rPh sb="3" eb="4">
      <t>チョウ</t>
    </rPh>
    <phoneticPr fontId="21"/>
  </si>
  <si>
    <t>受入経理Ｇ長</t>
    <rPh sb="0" eb="2">
      <t>ウケイレ</t>
    </rPh>
    <rPh sb="2" eb="4">
      <t>ケイリ</t>
    </rPh>
    <rPh sb="5" eb="6">
      <t>チョウ</t>
    </rPh>
    <phoneticPr fontId="21"/>
  </si>
  <si>
    <t>日（</t>
    <phoneticPr fontId="21"/>
  </si>
  <si>
    <t>日間）</t>
  </si>
  <si>
    <t>受入企業名</t>
    <phoneticPr fontId="21"/>
  </si>
  <si>
    <t>実地研修費支出明細書</t>
    <phoneticPr fontId="21"/>
  </si>
  <si>
    <t>代表者名</t>
    <phoneticPr fontId="21"/>
  </si>
  <si>
    <t>担当部署名</t>
    <phoneticPr fontId="21"/>
  </si>
  <si>
    <t>担当者名</t>
    <phoneticPr fontId="21"/>
  </si>
  <si>
    <t>TEL</t>
    <phoneticPr fontId="21"/>
  </si>
  <si>
    <t>FAX</t>
    <phoneticPr fontId="21"/>
  </si>
  <si>
    <t>受入企業コード</t>
    <phoneticPr fontId="21"/>
  </si>
  <si>
    <t>実地研修期間</t>
    <phoneticPr fontId="21"/>
  </si>
  <si>
    <t>研修生番号</t>
    <phoneticPr fontId="21"/>
  </si>
  <si>
    <t>研修生氏名</t>
    <phoneticPr fontId="21"/>
  </si>
  <si>
    <t>(　実地研修期間</t>
    <phoneticPr fontId="21"/>
  </si>
  <si>
    <t>日間)</t>
    <phoneticPr fontId="21"/>
  </si>
  <si>
    <t>参加コース</t>
    <phoneticPr fontId="21"/>
  </si>
  <si>
    <t>一般研修</t>
    <phoneticPr fontId="21"/>
  </si>
  <si>
    <t>管理研修</t>
    <phoneticPr fontId="21"/>
  </si>
  <si>
    <t>日（</t>
    <phoneticPr fontId="21"/>
  </si>
  <si>
    <t>不参加</t>
    <phoneticPr fontId="21"/>
  </si>
  <si>
    <r>
      <t xml:space="preserve">入院期間
</t>
    </r>
    <r>
      <rPr>
        <sz val="7"/>
        <rFont val="ＭＳ 明朝"/>
        <family val="1"/>
        <charset val="128"/>
      </rPr>
      <t>（入院日～退院日）</t>
    </r>
    <phoneticPr fontId="21"/>
  </si>
  <si>
    <t>参加コース期間</t>
    <phoneticPr fontId="21"/>
  </si>
  <si>
    <t>精　　　　　　　　算</t>
    <phoneticPr fontId="21"/>
  </si>
  <si>
    <t>金　　額</t>
    <phoneticPr fontId="21"/>
  </si>
  <si>
    <t>技術指導員</t>
    <phoneticPr fontId="21"/>
  </si>
  <si>
    <t>@</t>
    <phoneticPr fontId="21"/>
  </si>
  <si>
    <t>事務管理員</t>
    <phoneticPr fontId="21"/>
  </si>
  <si>
    <t>@</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</si>
  <si>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</si>
  <si>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</si>
  <si>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</si>
  <si>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</si>
  <si>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</si>
  <si>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</si>
  <si>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</si>
  <si>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</si>
  <si>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</si>
  <si>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</si>
  <si>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</si>
  <si>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上記の他に発生する費用又は損失等</t>
    <phoneticPr fontId="21"/>
  </si>
  <si>
    <r>
      <t>合　　　　　　計　　　</t>
    </r>
    <r>
      <rPr>
        <sz val="9"/>
        <rFont val="ＭＳ 明朝"/>
        <family val="1"/>
        <charset val="128"/>
      </rPr>
      <t>（実地研修期間に応じた研修生1人当たりの費用）</t>
    </r>
    <phoneticPr fontId="21"/>
  </si>
  <si>
    <t>12×-1111</t>
    <phoneticPr fontId="21"/>
  </si>
  <si>
    <t>東京都足立区○×△1-10-3</t>
    <rPh sb="0" eb="3">
      <t>トウキョウト</t>
    </rPh>
    <rPh sb="3" eb="5">
      <t>アダチ</t>
    </rPh>
    <rPh sb="5" eb="6">
      <t>ク</t>
    </rPh>
    <phoneticPr fontId="21"/>
  </si>
  <si>
    <t>○×株式会社</t>
    <rPh sb="2" eb="4">
      <t>カブシキ</t>
    </rPh>
    <rPh sb="4" eb="6">
      <t>カイシャ</t>
    </rPh>
    <phoneticPr fontId="21"/>
  </si>
  <si>
    <t>代表取締役社長</t>
    <rPh sb="0" eb="2">
      <t>ダイヒョウ</t>
    </rPh>
    <rPh sb="2" eb="5">
      <t>トリシマリヤク</t>
    </rPh>
    <rPh sb="5" eb="7">
      <t>シャチョウ</t>
    </rPh>
    <phoneticPr fontId="21"/>
  </si>
  <si>
    <t>○×　太郎</t>
    <rPh sb="3" eb="5">
      <t>タロウ</t>
    </rPh>
    <phoneticPr fontId="21"/>
  </si>
  <si>
    <t>人事部　人材育成課</t>
    <rPh sb="0" eb="2">
      <t>ジンジ</t>
    </rPh>
    <rPh sb="2" eb="3">
      <t>ブ</t>
    </rPh>
    <rPh sb="4" eb="6">
      <t>ジンザイ</t>
    </rPh>
    <rPh sb="6" eb="8">
      <t>イクセイ</t>
    </rPh>
    <rPh sb="8" eb="9">
      <t>カ</t>
    </rPh>
    <phoneticPr fontId="21"/>
  </si>
  <si>
    <t>○×　一郎</t>
    <rPh sb="3" eb="5">
      <t>イチロウ</t>
    </rPh>
    <phoneticPr fontId="21"/>
  </si>
  <si>
    <t>03-3888-81○△</t>
    <phoneticPr fontId="21"/>
  </si>
  <si>
    <t>03-3888-81○×</t>
    <phoneticPr fontId="21"/>
  </si>
  <si>
    <t>SOMPON</t>
    <phoneticPr fontId="21"/>
  </si>
  <si>
    <t>研修用ＰＣレンタル料</t>
    <rPh sb="0" eb="2">
      <t>ケンシュウ</t>
    </rPh>
    <rPh sb="2" eb="3">
      <t>ヨウ</t>
    </rPh>
    <rPh sb="9" eb="10">
      <t>リョウ</t>
    </rPh>
    <phoneticPr fontId="21"/>
  </si>
  <si>
    <t>材料部材費</t>
    <rPh sb="0" eb="2">
      <t>ザイリョウ</t>
    </rPh>
    <rPh sb="2" eb="3">
      <t>ブ</t>
    </rPh>
    <rPh sb="3" eb="4">
      <t>ザイ</t>
    </rPh>
    <rPh sb="4" eb="5">
      <t>ヒ</t>
    </rPh>
    <phoneticPr fontId="21"/>
  </si>
  <si>
    <t>テキストコピー</t>
    <phoneticPr fontId="21"/>
  </si>
  <si>
    <t>作業服：5,000円、安全靴：5,000円</t>
    <rPh sb="0" eb="3">
      <t>サギョウフク</t>
    </rPh>
    <rPh sb="9" eb="10">
      <t>エン</t>
    </rPh>
    <rPh sb="11" eb="13">
      <t>アンゼン</t>
    </rPh>
    <rPh sb="13" eb="14">
      <t>クツ</t>
    </rPh>
    <rPh sb="20" eb="21">
      <t>エン</t>
    </rPh>
    <phoneticPr fontId="21"/>
  </si>
  <si>
    <t>文具セット</t>
    <rPh sb="0" eb="2">
      <t>ブング</t>
    </rPh>
    <phoneticPr fontId="21"/>
  </si>
  <si>
    <t>定期券</t>
    <rPh sb="0" eb="3">
      <t>テイキケン</t>
    </rPh>
    <phoneticPr fontId="21"/>
  </si>
  <si>
    <t>工場見学旅費</t>
    <rPh sb="0" eb="2">
      <t>コウジョウ</t>
    </rPh>
    <rPh sb="2" eb="4">
      <t>ケンガク</t>
    </rPh>
    <rPh sb="4" eb="6">
      <t>リョヒ</t>
    </rPh>
    <phoneticPr fontId="21"/>
  </si>
  <si>
    <t>同上引率旅費</t>
    <rPh sb="0" eb="2">
      <t>ドウジョウ</t>
    </rPh>
    <rPh sb="2" eb="4">
      <t>インソツ</t>
    </rPh>
    <rPh sb="4" eb="6">
      <t>リョヒ</t>
    </rPh>
    <phoneticPr fontId="21"/>
  </si>
  <si>
    <t>現地派遣元との連絡電話代</t>
    <rPh sb="0" eb="2">
      <t>ゲンチ</t>
    </rPh>
    <rPh sb="2" eb="4">
      <t>ハケン</t>
    </rPh>
    <rPh sb="4" eb="5">
      <t>モト</t>
    </rPh>
    <rPh sb="7" eb="9">
      <t>レンラク</t>
    </rPh>
    <rPh sb="9" eb="11">
      <t>デンワ</t>
    </rPh>
    <rPh sb="11" eb="12">
      <t>ダイ</t>
    </rPh>
    <phoneticPr fontId="21"/>
  </si>
  <si>
    <r>
      <t xml:space="preserve">一時帰国期間
</t>
    </r>
    <r>
      <rPr>
        <sz val="6"/>
        <rFont val="ＭＳ 明朝"/>
        <family val="1"/>
        <charset val="128"/>
      </rPr>
      <t>（出国日～再入国日前日）</t>
    </r>
    <rPh sb="15" eb="16">
      <t>ニチ</t>
    </rPh>
    <rPh sb="16" eb="17">
      <t>マエ</t>
    </rPh>
    <phoneticPr fontId="21"/>
  </si>
  <si>
    <t>一般財団法人海外産業人材育成協会　理事長　殿</t>
    <rPh sb="0" eb="2">
      <t>イッパン</t>
    </rPh>
    <phoneticPr fontId="21"/>
  </si>
  <si>
    <t>受入企業名</t>
    <rPh sb="0" eb="2">
      <t>ウケイレ</t>
    </rPh>
    <rPh sb="2" eb="4">
      <t>キギョウ</t>
    </rPh>
    <rPh sb="4" eb="5">
      <t>メイ</t>
    </rPh>
    <phoneticPr fontId="21"/>
  </si>
  <si>
    <t>代表者役職名</t>
    <rPh sb="0" eb="3">
      <t>ダイヒョウシャ</t>
    </rPh>
    <rPh sb="3" eb="6">
      <t>ヤクショクメイ</t>
    </rPh>
    <phoneticPr fontId="21"/>
  </si>
  <si>
    <t>代表者名</t>
    <rPh sb="0" eb="3">
      <t>ダイヒョウシャ</t>
    </rPh>
    <rPh sb="3" eb="4">
      <t>メイ</t>
    </rPh>
    <phoneticPr fontId="21"/>
  </si>
  <si>
    <t>担当部署名</t>
    <rPh sb="0" eb="3">
      <t>タントウブ</t>
    </rPh>
    <rPh sb="3" eb="5">
      <t>ショメイ</t>
    </rPh>
    <phoneticPr fontId="21"/>
  </si>
  <si>
    <t>担当者名</t>
    <rPh sb="0" eb="3">
      <t>タントウシャ</t>
    </rPh>
    <rPh sb="3" eb="4">
      <t>メイ</t>
    </rPh>
    <phoneticPr fontId="21"/>
  </si>
  <si>
    <t>ＴＥＬ</t>
    <phoneticPr fontId="21"/>
  </si>
  <si>
    <t>ＦＡＸ</t>
    <phoneticPr fontId="21"/>
  </si>
  <si>
    <t>受入企業コード</t>
    <rPh sb="0" eb="2">
      <t>ウケイレ</t>
    </rPh>
    <rPh sb="2" eb="4">
      <t>キギョウ</t>
    </rPh>
    <phoneticPr fontId="21"/>
  </si>
  <si>
    <t>　実地研修費支出明細書　</t>
    <rPh sb="1" eb="3">
      <t>ジッチ</t>
    </rPh>
    <rPh sb="3" eb="5">
      <t>ケンシュウ</t>
    </rPh>
    <rPh sb="5" eb="6">
      <t>ヒ</t>
    </rPh>
    <rPh sb="6" eb="8">
      <t>シシュツ</t>
    </rPh>
    <rPh sb="8" eb="11">
      <t>メイサイショ</t>
    </rPh>
    <phoneticPr fontId="21"/>
  </si>
  <si>
    <t>担当者</t>
    <rPh sb="0" eb="2">
      <t>タントウ</t>
    </rPh>
    <rPh sb="2" eb="3">
      <t>シャ</t>
    </rPh>
    <phoneticPr fontId="21"/>
  </si>
  <si>
    <t>事業毎での申請受付となります。</t>
  </si>
  <si>
    <t>各事業毎に分けてそれぞれの事業用申請書でご申請ください。</t>
  </si>
  <si>
    <t>時間×</t>
    <rPh sb="0" eb="2">
      <t>ジカン</t>
    </rPh>
    <phoneticPr fontId="21"/>
  </si>
  <si>
    <r>
      <rPr>
        <sz val="10"/>
        <rFont val="ＭＳ 明朝"/>
        <family val="1"/>
        <charset val="128"/>
      </rPr>
      <t xml:space="preserve">一般財団法人 </t>
    </r>
    <r>
      <rPr>
        <sz val="12"/>
        <rFont val="ＭＳ 明朝"/>
        <family val="1"/>
        <charset val="128"/>
      </rPr>
      <t>海外産業人材育成協会　理事長　殿</t>
    </r>
    <rPh sb="0" eb="2">
      <t>イッパン</t>
    </rPh>
    <phoneticPr fontId="21"/>
  </si>
  <si>
    <t>◆訂正の場合、二重線を引き訂正印をお願いします。</t>
  </si>
  <si>
    <t>　修正液等の利用はご遠慮下さい</t>
  </si>
  <si>
    <t>他に発生する費用又は損失等</t>
    <phoneticPr fontId="21"/>
  </si>
  <si>
    <t>日間</t>
    <phoneticPr fontId="21"/>
  </si>
  <si>
    <t>実地研修費支給金額</t>
    <rPh sb="0" eb="2">
      <t>ジッチ</t>
    </rPh>
    <rPh sb="2" eb="5">
      <t>ケンシュウヒ</t>
    </rPh>
    <rPh sb="5" eb="7">
      <t>シキュウ</t>
    </rPh>
    <rPh sb="7" eb="9">
      <t>キンガク</t>
    </rPh>
    <phoneticPr fontId="21"/>
  </si>
  <si>
    <r>
      <t xml:space="preserve">実地研修期間
</t>
    </r>
    <r>
      <rPr>
        <sz val="8"/>
        <rFont val="ＭＳ 明朝"/>
        <family val="1"/>
        <charset val="128"/>
      </rPr>
      <t>(一般研修終了翌日
～帰国日前日)</t>
    </r>
    <rPh sb="8" eb="10">
      <t>イッパン</t>
    </rPh>
    <rPh sb="10" eb="12">
      <t>ケンシュウ</t>
    </rPh>
    <rPh sb="12" eb="14">
      <t>シュウリョウ</t>
    </rPh>
    <rPh sb="14" eb="16">
      <t>ヨクジツ</t>
    </rPh>
    <rPh sb="18" eb="21">
      <t>キコクビ</t>
    </rPh>
    <rPh sb="21" eb="23">
      <t>ゼンジツ</t>
    </rPh>
    <phoneticPr fontId="21"/>
  </si>
  <si>
    <r>
      <t>日</t>
    </r>
    <r>
      <rPr>
        <sz val="9"/>
        <rFont val="ＭＳ 明朝"/>
        <family val="1"/>
        <charset val="128"/>
      </rPr>
      <t>～</t>
    </r>
    <rPh sb="0" eb="1">
      <t>ニチ</t>
    </rPh>
    <phoneticPr fontId="21"/>
  </si>
  <si>
    <t>実地研修日数</t>
    <rPh sb="4" eb="6">
      <t>ニッスウ</t>
    </rPh>
    <phoneticPr fontId="21"/>
  </si>
  <si>
    <t>月</t>
    <phoneticPr fontId="21"/>
  </si>
  <si>
    <t xml:space="preserve">日 </t>
    <rPh sb="0" eb="1">
      <t>ニチ</t>
    </rPh>
    <phoneticPr fontId="21"/>
  </si>
  <si>
    <t>報告額-支給額(参考)</t>
    <rPh sb="0" eb="2">
      <t>ホウコク</t>
    </rPh>
    <rPh sb="2" eb="3">
      <t>ガク</t>
    </rPh>
    <rPh sb="4" eb="6">
      <t>シキュウ</t>
    </rPh>
    <rPh sb="6" eb="7">
      <t>ガク</t>
    </rPh>
    <rPh sb="8" eb="10">
      <t>サンコウ</t>
    </rPh>
    <phoneticPr fontId="21"/>
  </si>
  <si>
    <t>報告額が支給額を下回る場合は、差額を返納いただくことになります</t>
    <phoneticPr fontId="21"/>
  </si>
  <si>
    <t>黄色のセル色やコメントは印刷されません(モノクロプリンターの場合)</t>
    <rPh sb="0" eb="2">
      <t>キイロ</t>
    </rPh>
    <rPh sb="5" eb="6">
      <t>イロ</t>
    </rPh>
    <rPh sb="12" eb="14">
      <t>インサツ</t>
    </rPh>
    <rPh sb="30" eb="32">
      <t>バアイ</t>
    </rPh>
    <phoneticPr fontId="21"/>
  </si>
  <si>
    <t>複数の事業で研修生受入がある場合には</t>
    <rPh sb="6" eb="9">
      <t>ケンシュウセイ</t>
    </rPh>
    <phoneticPr fontId="21"/>
  </si>
  <si>
    <t>＜AOTS記入欄＞</t>
    <phoneticPr fontId="21"/>
  </si>
  <si>
    <r>
      <t xml:space="preserve">入院期間
</t>
    </r>
    <r>
      <rPr>
        <sz val="8"/>
        <rFont val="ＭＳ 明朝"/>
        <family val="1"/>
        <charset val="128"/>
      </rPr>
      <t>（入院日～退院日）</t>
    </r>
    <phoneticPr fontId="21"/>
  </si>
  <si>
    <r>
      <rPr>
        <sz val="11"/>
        <rFont val="ＭＳ 明朝"/>
        <family val="1"/>
        <charset val="128"/>
      </rPr>
      <t xml:space="preserve">一時帰国期間
</t>
    </r>
    <r>
      <rPr>
        <sz val="8"/>
        <rFont val="ＭＳ 明朝"/>
        <family val="1"/>
        <charset val="128"/>
      </rPr>
      <t>（出国日～
再入国日前日）</t>
    </r>
    <rPh sb="17" eb="19">
      <t>ゼンジツ</t>
    </rPh>
    <phoneticPr fontId="21"/>
  </si>
  <si>
    <t>日　</t>
    <phoneticPr fontId="21"/>
  </si>
  <si>
    <t>※実地研修終了後、7日以内に庶務経理Ｇにご提出ください。</t>
    <rPh sb="14" eb="16">
      <t>ショム</t>
    </rPh>
    <phoneticPr fontId="21"/>
  </si>
  <si>
    <t>※電子メール（PDF形式）で提出する場合は押印不要ですが、
郵送の場合は担当者様の押印が必要です（代表者印は不要）。</t>
    <phoneticPr fontId="21"/>
  </si>
  <si>
    <t>アジア等ゼロエミッション化人材育成等事業</t>
    <phoneticPr fontId="21"/>
  </si>
  <si>
    <r>
      <t>※実地研修終了後、</t>
    </r>
    <r>
      <rPr>
        <u val="double"/>
        <sz val="10"/>
        <rFont val="ＭＳ 明朝"/>
        <family val="1"/>
        <charset val="128"/>
      </rPr>
      <t>7日以内</t>
    </r>
    <r>
      <rPr>
        <sz val="10"/>
        <rFont val="ＭＳ 明朝"/>
        <family val="1"/>
        <charset val="128"/>
      </rPr>
      <t>に企業連携第1Ｇ(経理担当)にご提出ください。</t>
    </r>
    <rPh sb="14" eb="19">
      <t>キギョウレンケイダイ</t>
    </rPh>
    <rPh sb="22" eb="26">
      <t>ケイリタントウ</t>
    </rPh>
    <phoneticPr fontId="21"/>
  </si>
  <si>
    <t>AOTS　企業連携第1G(経理担当)提出用　2025/04</t>
    <rPh sb="5" eb="10">
      <t>キギョウレンケイダイ</t>
    </rPh>
    <rPh sb="13" eb="17">
      <t>ケイリタントウ</t>
    </rPh>
    <rPh sb="18" eb="20">
      <t>テイシュツ</t>
    </rPh>
    <rPh sb="20" eb="21">
      <t>ヨウ</t>
    </rPh>
    <phoneticPr fontId="21"/>
  </si>
  <si>
    <t>企業連携部長</t>
    <rPh sb="0" eb="4">
      <t>キギョウレンケイ</t>
    </rPh>
    <rPh sb="4" eb="6">
      <t>ブチョウ</t>
    </rPh>
    <phoneticPr fontId="21"/>
  </si>
  <si>
    <t>Ｇ長</t>
    <rPh sb="1" eb="2">
      <t>チョウ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</si>
</sst>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46" x14ac:knownFonts="1">
    <font>
      <sz val="11"/>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8"/>
      <name val="ＭＳ 明朝"/>
      <family val="1"/>
      <charset val="128"/>
    </font>
    <font>
      <sz val="7"/>
      <name val="ＭＳ 明朝"/>
      <family val="1"/>
      <charset val="128"/>
    </font>
    <font>
      <sz val="9"/>
      <name val="ＭＳ 明朝"/>
      <family val="1"/>
      <charset val="128"/>
    </font>
    <font>
      <sz val="8"/>
      <name val="ＭＳ 明朝"/>
      <family val="1"/>
      <charset val="128"/>
    </font>
    <font>
      <sz val="8"/>
      <name val="ＭＳ Ｐゴシック"/>
      <family val="3"/>
      <charset val="128"/>
    </font>
    <font>
      <sz val="9"/>
      <color indexed="10"/>
      <name val="ＭＳ 明朝"/>
      <family val="1"/>
      <charset val="128"/>
    </font>
    <font>
      <sz val="10"/>
      <name val="ＭＳ Ｐゴシック"/>
      <family val="3"/>
      <charset val="128"/>
    </font>
    <font>
      <sz val="6"/>
      <name val="ＭＳ 明朝"/>
      <family val="1"/>
      <charset val="128"/>
    </font>
    <font>
      <u/>
      <sz val="10"/>
      <name val="ＭＳ 明朝"/>
      <family val="1"/>
      <charset val="128"/>
    </font>
    <font>
      <sz val="12"/>
      <name val="ＭＳ 明朝"/>
      <family val="1"/>
      <charset val="128"/>
    </font>
    <font>
      <u/>
      <sz val="12"/>
      <name val="ＭＳ 明朝"/>
      <family val="1"/>
      <charset val="128"/>
    </font>
    <font>
      <b/>
      <sz val="10"/>
      <color indexed="81"/>
      <name val="ＭＳ Ｐゴシック"/>
      <family val="3"/>
      <charset val="128"/>
    </font>
    <font>
      <u val="double"/>
      <sz val="10"/>
      <name val="ＭＳ 明朝"/>
      <family val="1"/>
      <charset val="128"/>
    </font>
    <font>
      <b/>
      <sz val="10"/>
      <name val="ＭＳ 明朝"/>
      <family val="1"/>
      <charset val="128"/>
    </font>
    <font>
      <u/>
      <sz val="10"/>
      <color rgb="FF0000FF"/>
      <name val="ＭＳ 明朝"/>
      <family val="1"/>
      <charset val="128"/>
    </font>
    <font>
      <b/>
      <sz val="10"/>
      <color rgb="FF0000FF"/>
      <name val="ＭＳ 明朝"/>
      <family val="1"/>
      <charset val="128"/>
    </font>
    <font>
      <sz val="10"/>
      <color rgb="FF0000FF"/>
      <name val="ＭＳ 明朝"/>
      <family val="1"/>
      <charset val="128"/>
    </font>
    <font>
      <b/>
      <sz val="12"/>
      <color rgb="FFFF0000"/>
      <name val="ＭＳ Ｐゴシック"/>
      <family val="3"/>
      <charset val="128"/>
    </font>
    <font>
      <b/>
      <sz val="10"/>
      <color rgb="FFFF0000"/>
      <name val="ＭＳ 明朝"/>
      <family val="1"/>
      <charset val="128"/>
    </font>
    <font>
      <u/>
      <sz val="11"/>
      <color rgb="FF0000FF"/>
      <name val="ＭＳ Ｐゴシック"/>
      <family val="3"/>
      <charset val="128"/>
    </font>
    <font>
      <b/>
      <sz val="11"/>
      <color rgb="FFFF0000"/>
      <name val="ＭＳ Ｐゴシック"/>
      <family val="3"/>
      <charset val="128"/>
    </font>
    <font>
      <b/>
      <sz val="11"/>
      <color rgb="FF0000FF"/>
      <name val="ＭＳ Ｐゴシック"/>
      <family val="3"/>
      <charset val="128"/>
    </font>
    <font>
      <sz val="11"/>
      <color rgb="FF0000FF"/>
      <name val="ＭＳ Ｐゴシック"/>
      <family val="3"/>
      <charset val="128"/>
    </font>
    <font>
      <b/>
      <sz val="11"/>
      <color theme="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357">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righ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textRotation="255"/>
    </xf>
    <xf numFmtId="0" fontId="3" fillId="0" borderId="0" xfId="0" applyFont="1" applyAlignment="1">
      <alignment horizontal="right" vertical="center"/>
    </xf>
    <xf numFmtId="0" fontId="25" fillId="0" borderId="0" xfId="0" applyFont="1" applyAlignment="1">
      <alignment vertical="center" shrinkToFit="1"/>
    </xf>
    <xf numFmtId="0" fontId="1" fillId="0" borderId="10" xfId="0" applyFont="1" applyBorder="1">
      <alignment vertical="center"/>
    </xf>
    <xf numFmtId="0" fontId="24" fillId="0" borderId="0" xfId="0" applyFont="1" applyAlignment="1">
      <alignment horizontal="center" vertical="center"/>
    </xf>
    <xf numFmtId="0" fontId="27" fillId="0" borderId="0" xfId="0" applyFont="1" applyAlignment="1">
      <alignment horizontal="left" vertical="center"/>
    </xf>
    <xf numFmtId="0" fontId="2" fillId="0" borderId="0" xfId="0" applyFont="1">
      <alignment vertical="center"/>
    </xf>
    <xf numFmtId="0" fontId="3" fillId="0" borderId="15"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2" fillId="0" borderId="0" xfId="0" applyFont="1" applyAlignment="1"/>
    <xf numFmtId="0" fontId="2" fillId="24" borderId="0" xfId="0" applyFont="1" applyFill="1" applyAlignment="1" applyProtection="1">
      <alignment vertical="center" shrinkToFit="1"/>
      <protection locked="0"/>
    </xf>
    <xf numFmtId="0" fontId="3" fillId="24" borderId="30" xfId="0" applyFont="1" applyFill="1" applyBorder="1" applyAlignment="1" applyProtection="1">
      <alignment vertical="center" shrinkToFit="1"/>
      <protection locked="0"/>
    </xf>
    <xf numFmtId="0" fontId="28" fillId="0" borderId="0" xfId="0" applyFont="1">
      <alignment vertical="center"/>
    </xf>
    <xf numFmtId="0" fontId="2" fillId="24" borderId="0" xfId="0" applyFont="1" applyFill="1" applyAlignment="1">
      <alignment vertical="center" shrinkToFit="1"/>
    </xf>
    <xf numFmtId="0" fontId="3" fillId="24" borderId="31" xfId="0" applyFont="1" applyFill="1" applyBorder="1" applyAlignment="1">
      <alignment vertical="center" shrinkToFit="1"/>
    </xf>
    <xf numFmtId="0" fontId="3" fillId="24" borderId="30" xfId="0" applyFont="1" applyFill="1" applyBorder="1" applyAlignment="1">
      <alignment vertical="center" shrinkToFit="1"/>
    </xf>
    <xf numFmtId="0" fontId="3" fillId="24" borderId="32" xfId="0" applyFont="1" applyFill="1" applyBorder="1" applyAlignment="1">
      <alignment vertical="center" shrinkToFit="1"/>
    </xf>
    <xf numFmtId="0" fontId="3" fillId="24" borderId="33" xfId="0" applyFont="1" applyFill="1" applyBorder="1" applyAlignment="1">
      <alignment vertical="center" shrinkToFit="1"/>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34" xfId="0" applyFont="1" applyFill="1" applyBorder="1">
      <alignment vertical="center"/>
    </xf>
    <xf numFmtId="0" fontId="3" fillId="24" borderId="24" xfId="0" applyFont="1" applyFill="1" applyBorder="1">
      <alignment vertical="center"/>
    </xf>
    <xf numFmtId="0" fontId="3" fillId="24" borderId="17" xfId="0" applyFont="1" applyFill="1" applyBorder="1" applyAlignment="1">
      <alignment vertical="center" shrinkToFit="1"/>
    </xf>
    <xf numFmtId="0" fontId="3" fillId="24" borderId="0" xfId="0" applyFont="1" applyFill="1" applyAlignment="1">
      <alignment vertical="center" shrinkToFit="1"/>
    </xf>
    <xf numFmtId="0" fontId="3" fillId="24" borderId="35" xfId="0" applyFont="1" applyFill="1" applyBorder="1">
      <alignment vertical="center"/>
    </xf>
    <xf numFmtId="0" fontId="3" fillId="0" borderId="36" xfId="0" applyFont="1" applyBorder="1">
      <alignment vertical="center"/>
    </xf>
    <xf numFmtId="0" fontId="3" fillId="0" borderId="37" xfId="0" applyFont="1" applyBorder="1">
      <alignment vertical="center"/>
    </xf>
    <xf numFmtId="0" fontId="3" fillId="24" borderId="38" xfId="0" applyFont="1" applyFill="1" applyBorder="1" applyAlignment="1">
      <alignment vertical="center" shrinkToFit="1"/>
    </xf>
    <xf numFmtId="0" fontId="3" fillId="24" borderId="39" xfId="0" applyFont="1" applyFill="1" applyBorder="1" applyAlignment="1">
      <alignment vertical="center" shrinkToFit="1"/>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24" borderId="12"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0" xfId="0" applyFont="1" applyFill="1" applyAlignment="1">
      <alignment horizontal="right" vertical="center"/>
    </xf>
    <xf numFmtId="0" fontId="2" fillId="0" borderId="0" xfId="0" applyFont="1" applyAlignment="1">
      <alignment horizontal="right" vertical="center"/>
    </xf>
    <xf numFmtId="0" fontId="30" fillId="0" borderId="27" xfId="0" applyFont="1" applyBorder="1" applyAlignment="1">
      <alignment horizontal="left" vertical="center"/>
    </xf>
    <xf numFmtId="0" fontId="30" fillId="0" borderId="36" xfId="0" applyFont="1" applyBorder="1" applyAlignment="1">
      <alignment horizontal="left" vertical="center"/>
    </xf>
    <xf numFmtId="49" fontId="3" fillId="0" borderId="0" xfId="0" applyNumberFormat="1" applyFont="1">
      <alignment vertical="center"/>
    </xf>
    <xf numFmtId="49" fontId="3" fillId="0" borderId="35" xfId="0" applyNumberFormat="1" applyFont="1" applyBorder="1" applyAlignment="1">
      <alignment horizontal="centerContinuous" vertical="center"/>
    </xf>
    <xf numFmtId="0" fontId="3" fillId="0" borderId="36" xfId="0" applyFont="1" applyBorder="1" applyAlignment="1">
      <alignment horizontal="centerContinuous" vertical="center"/>
    </xf>
    <xf numFmtId="49" fontId="3" fillId="0" borderId="36" xfId="0" applyNumberFormat="1" applyFont="1" applyBorder="1" applyAlignment="1">
      <alignment horizontal="centerContinuous" vertical="center"/>
    </xf>
    <xf numFmtId="49" fontId="3" fillId="0" borderId="37" xfId="0" applyNumberFormat="1" applyFont="1" applyBorder="1" applyAlignment="1">
      <alignment horizontal="centerContinuous" vertical="center"/>
    </xf>
    <xf numFmtId="0" fontId="2" fillId="0" borderId="0" xfId="0" applyFont="1" applyAlignment="1" applyProtection="1">
      <alignment vertical="center" shrinkToFit="1"/>
      <protection locked="0"/>
    </xf>
    <xf numFmtId="0" fontId="3" fillId="0" borderId="34" xfId="0" applyFont="1" applyBorder="1">
      <alignment vertical="center"/>
    </xf>
    <xf numFmtId="0" fontId="3" fillId="0" borderId="40" xfId="0" applyFont="1" applyBorder="1">
      <alignment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22" fillId="0" borderId="0" xfId="0" applyFont="1">
      <alignment vertical="center"/>
    </xf>
    <xf numFmtId="0" fontId="31" fillId="0" borderId="0" xfId="0" applyFont="1" applyAlignment="1"/>
    <xf numFmtId="0" fontId="24" fillId="0" borderId="35" xfId="0" applyFont="1" applyBorder="1" applyAlignment="1">
      <alignment horizontal="centerContinuous" vertical="center"/>
    </xf>
    <xf numFmtId="0" fontId="24" fillId="0" borderId="37" xfId="0" applyFont="1" applyBorder="1" applyAlignment="1">
      <alignment horizontal="centerContinuous" vertical="center"/>
    </xf>
    <xf numFmtId="0" fontId="3" fillId="24" borderId="24" xfId="0" applyFont="1" applyFill="1" applyBorder="1" applyAlignment="1" applyProtection="1">
      <alignment horizontal="left" vertical="center"/>
      <protection locked="0"/>
    </xf>
    <xf numFmtId="0" fontId="24" fillId="0" borderId="27"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4" xfId="0" applyFont="1" applyBorder="1">
      <alignment vertical="center"/>
    </xf>
    <xf numFmtId="0" fontId="3" fillId="0" borderId="17" xfId="0" applyFont="1" applyBorder="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 fillId="0" borderId="38" xfId="0" applyFont="1" applyBorder="1" applyAlignment="1">
      <alignment horizontal="right" vertical="center"/>
    </xf>
    <xf numFmtId="0" fontId="3" fillId="0" borderId="39" xfId="0" applyFont="1" applyBorder="1" applyAlignment="1">
      <alignment horizontal="left" vertical="center"/>
    </xf>
    <xf numFmtId="0" fontId="3" fillId="0" borderId="48" xfId="0" applyFont="1" applyBorder="1" applyAlignment="1">
      <alignment horizontal="left" vertical="center"/>
    </xf>
    <xf numFmtId="0" fontId="24" fillId="0" borderId="28" xfId="0" applyFont="1" applyBorder="1">
      <alignment vertical="center"/>
    </xf>
    <xf numFmtId="0" fontId="24" fillId="0" borderId="29" xfId="0" applyFont="1" applyBorder="1">
      <alignment vertical="center"/>
    </xf>
    <xf numFmtId="0" fontId="3" fillId="0" borderId="49" xfId="0" applyFont="1" applyBorder="1">
      <alignment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9" fillId="0" borderId="0" xfId="0" applyFont="1" applyAlignment="1">
      <alignment horizontal="left" vertical="center" readingOrder="1"/>
    </xf>
    <xf numFmtId="0" fontId="24" fillId="0" borderId="30" xfId="0" applyFont="1" applyBorder="1">
      <alignment vertical="center"/>
    </xf>
    <xf numFmtId="0" fontId="3" fillId="24" borderId="29" xfId="0" applyFont="1" applyFill="1" applyBorder="1" applyAlignment="1" applyProtection="1">
      <alignment vertical="center" shrinkToFit="1"/>
      <protection locked="0"/>
    </xf>
    <xf numFmtId="0" fontId="3" fillId="24" borderId="39" xfId="0" applyFont="1" applyFill="1" applyBorder="1" applyAlignment="1" applyProtection="1">
      <alignment vertical="center" shrinkToFit="1"/>
      <protection locked="0"/>
    </xf>
    <xf numFmtId="0" fontId="24" fillId="0" borderId="39" xfId="0" applyFont="1" applyBorder="1">
      <alignment vertical="center"/>
    </xf>
    <xf numFmtId="0" fontId="3" fillId="24" borderId="27" xfId="0" applyFont="1" applyFill="1" applyBorder="1" applyAlignment="1" applyProtection="1">
      <alignment horizontal="left" vertical="center"/>
      <protection locked="0"/>
    </xf>
    <xf numFmtId="0" fontId="3" fillId="0" borderId="27" xfId="0" applyFont="1" applyBorder="1" applyAlignment="1">
      <alignment horizontal="left" vertical="center"/>
    </xf>
    <xf numFmtId="0" fontId="3" fillId="0" borderId="39" xfId="0" applyFont="1" applyBorder="1">
      <alignment vertical="center"/>
    </xf>
    <xf numFmtId="0" fontId="3" fillId="24" borderId="22" xfId="0" applyFont="1" applyFill="1" applyBorder="1" applyAlignment="1" applyProtection="1">
      <alignment vertical="center" shrinkToFit="1"/>
      <protection locked="0"/>
    </xf>
    <xf numFmtId="0" fontId="24" fillId="0" borderId="22" xfId="0" applyFont="1" applyBorder="1">
      <alignment vertical="center"/>
    </xf>
    <xf numFmtId="38" fontId="3" fillId="24" borderId="0" xfId="33" applyFont="1" applyFill="1" applyBorder="1" applyAlignment="1" applyProtection="1">
      <alignment horizontal="right" vertical="center" shrinkToFit="1"/>
      <protection locked="0"/>
    </xf>
    <xf numFmtId="0" fontId="24" fillId="0" borderId="25" xfId="0" applyFont="1" applyBorder="1">
      <alignment vertical="center"/>
    </xf>
    <xf numFmtId="0" fontId="24" fillId="0" borderId="27" xfId="0" applyFont="1" applyBorder="1" applyAlignment="1">
      <alignment horizontal="right" vertical="center"/>
    </xf>
    <xf numFmtId="0" fontId="24" fillId="0" borderId="24"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shrinkToFit="1"/>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4" fillId="0" borderId="22" xfId="0" applyFont="1" applyBorder="1" applyAlignment="1">
      <alignment horizontal="center" vertical="center"/>
    </xf>
    <xf numFmtId="0" fontId="24" fillId="0" borderId="29" xfId="0" applyFont="1" applyBorder="1" applyAlignment="1">
      <alignment horizontal="center" vertical="center"/>
    </xf>
    <xf numFmtId="0" fontId="3" fillId="0" borderId="50" xfId="0" applyFont="1" applyBorder="1">
      <alignment vertical="center"/>
    </xf>
    <xf numFmtId="0" fontId="3" fillId="0" borderId="15" xfId="0" applyFont="1" applyBorder="1">
      <alignment vertical="center"/>
    </xf>
    <xf numFmtId="0" fontId="3" fillId="0" borderId="30" xfId="0" applyFont="1" applyBorder="1">
      <alignment vertical="center"/>
    </xf>
    <xf numFmtId="0" fontId="40" fillId="0" borderId="0" xfId="0" applyFont="1">
      <alignment vertical="center"/>
    </xf>
    <xf numFmtId="0" fontId="35" fillId="0" borderId="0" xfId="0" applyFont="1">
      <alignment vertical="center"/>
    </xf>
    <xf numFmtId="0" fontId="2" fillId="0" borderId="0" xfId="0" applyFont="1" applyAlignment="1">
      <alignment horizontal="left" vertical="center"/>
    </xf>
    <xf numFmtId="0" fontId="41" fillId="0" borderId="0" xfId="0" applyFont="1">
      <alignment vertical="center"/>
    </xf>
    <xf numFmtId="0" fontId="42" fillId="0" borderId="0" xfId="0" applyFont="1" applyAlignment="1">
      <alignment horizontal="left" vertical="center"/>
    </xf>
    <xf numFmtId="0" fontId="43" fillId="0" borderId="0" xfId="0" applyFont="1">
      <alignment vertical="center"/>
    </xf>
    <xf numFmtId="0" fontId="44" fillId="0" borderId="0" xfId="0" applyFont="1">
      <alignment vertical="center"/>
    </xf>
    <xf numFmtId="0" fontId="3" fillId="0" borderId="0" xfId="0" applyFont="1" applyProtection="1">
      <alignment vertical="center"/>
      <protection locked="0"/>
    </xf>
    <xf numFmtId="40" fontId="3" fillId="24" borderId="39" xfId="33" applyNumberFormat="1" applyFont="1" applyFill="1" applyBorder="1" applyAlignment="1" applyProtection="1">
      <alignment horizontal="right" vertical="center" shrinkToFit="1"/>
      <protection locked="0"/>
    </xf>
    <xf numFmtId="40" fontId="3" fillId="24" borderId="15" xfId="33" applyNumberFormat="1" applyFont="1" applyFill="1" applyBorder="1" applyAlignment="1" applyProtection="1">
      <alignment horizontal="right" vertical="center" shrinkToFit="1"/>
      <protection locked="0"/>
    </xf>
    <xf numFmtId="40" fontId="3" fillId="24" borderId="0" xfId="33" applyNumberFormat="1" applyFont="1" applyFill="1" applyBorder="1" applyAlignment="1" applyProtection="1">
      <alignment horizontal="right" vertical="center" shrinkToFit="1"/>
      <protection locked="0"/>
    </xf>
    <xf numFmtId="0" fontId="3" fillId="0" borderId="0" xfId="0" applyFont="1" applyAlignment="1">
      <alignment horizontal="distributed" vertical="center"/>
    </xf>
    <xf numFmtId="0" fontId="3" fillId="0" borderId="33" xfId="0" applyFont="1" applyBorder="1" applyAlignment="1">
      <alignment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left" vertical="center"/>
    </xf>
    <xf numFmtId="0" fontId="3" fillId="24" borderId="27" xfId="0" applyFont="1" applyFill="1" applyBorder="1" applyAlignment="1" applyProtection="1">
      <alignment vertical="center" shrinkToFit="1"/>
      <protection locked="0"/>
    </xf>
    <xf numFmtId="38" fontId="3" fillId="24" borderId="15" xfId="33" applyFont="1" applyFill="1" applyBorder="1" applyAlignment="1" applyProtection="1">
      <alignment horizontal="right" vertical="center" shrinkToFit="1"/>
      <protection locked="0"/>
    </xf>
    <xf numFmtId="38" fontId="3" fillId="24" borderId="39" xfId="33" applyFont="1" applyFill="1" applyBorder="1" applyAlignment="1" applyProtection="1">
      <alignment horizontal="right" vertical="center" shrinkToFit="1"/>
      <protection locked="0"/>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24" fillId="0" borderId="27"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14" fontId="3" fillId="0" borderId="0" xfId="0" applyNumberFormat="1" applyFont="1">
      <alignment vertical="center"/>
    </xf>
    <xf numFmtId="14" fontId="35" fillId="0" borderId="0" xfId="0" applyNumberFormat="1" applyFont="1">
      <alignment vertical="center"/>
    </xf>
    <xf numFmtId="0" fontId="45" fillId="0" borderId="0" xfId="0" applyFont="1" applyAlignment="1">
      <alignment horizontal="left" vertical="center"/>
    </xf>
    <xf numFmtId="49" fontId="3" fillId="24" borderId="39" xfId="0" applyNumberFormat="1" applyFont="1" applyFill="1" applyBorder="1" applyAlignment="1" applyProtection="1">
      <alignment vertical="center" shrinkToFit="1"/>
      <protection locked="0"/>
    </xf>
    <xf numFmtId="49" fontId="3" fillId="24" borderId="0" xfId="0" applyNumberFormat="1" applyFont="1" applyFill="1" applyAlignment="1" applyProtection="1">
      <alignment vertical="center" shrinkToFit="1"/>
      <protection locked="0"/>
    </xf>
    <xf numFmtId="0" fontId="3" fillId="0" borderId="0" xfId="0" applyFont="1" applyAlignment="1">
      <alignment horizontal="distributed" vertical="center"/>
    </xf>
    <xf numFmtId="49" fontId="3" fillId="24" borderId="39" xfId="0" applyNumberFormat="1" applyFont="1" applyFill="1" applyBorder="1" applyAlignment="1" applyProtection="1">
      <alignment vertical="center" shrinkToFit="1"/>
      <protection locked="0"/>
    </xf>
    <xf numFmtId="0" fontId="3" fillId="0" borderId="33" xfId="0" applyFont="1" applyBorder="1" applyAlignment="1">
      <alignment vertical="center" shrinkToFit="1"/>
    </xf>
    <xf numFmtId="0" fontId="31" fillId="0" borderId="0" xfId="0" applyFont="1" applyAlignment="1">
      <alignment horizontal="center" vertical="center" wrapText="1"/>
    </xf>
    <xf numFmtId="0" fontId="22" fillId="0" borderId="0" xfId="0" applyFont="1" applyAlignment="1">
      <alignment horizontal="center" vertical="center"/>
    </xf>
    <xf numFmtId="0" fontId="3" fillId="0" borderId="0" xfId="0" applyFont="1">
      <alignment vertical="center"/>
    </xf>
    <xf numFmtId="49" fontId="3" fillId="24" borderId="39" xfId="0" applyNumberFormat="1" applyFont="1" applyFill="1" applyBorder="1" applyAlignment="1" applyProtection="1">
      <alignment horizontal="left" vertical="center" shrinkToFit="1"/>
      <protection locked="0"/>
    </xf>
    <xf numFmtId="0" fontId="3" fillId="0" borderId="56"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68"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0" xfId="0" applyFont="1" applyAlignment="1">
      <alignment vertical="center" shrinkToFit="1"/>
    </xf>
    <xf numFmtId="0" fontId="24" fillId="0" borderId="72" xfId="0" applyFont="1" applyBorder="1" applyAlignment="1">
      <alignment horizontal="center" vertical="center"/>
    </xf>
    <xf numFmtId="0" fontId="24" fillId="0" borderId="18" xfId="0" applyFont="1" applyBorder="1" applyAlignment="1">
      <alignment horizontal="center" vertical="center"/>
    </xf>
    <xf numFmtId="0" fontId="24" fillId="0" borderId="71" xfId="0" applyFont="1" applyBorder="1" applyAlignment="1">
      <alignment horizontal="center" vertical="center"/>
    </xf>
    <xf numFmtId="0" fontId="24" fillId="0" borderId="68" xfId="0" applyFont="1" applyBorder="1" applyAlignment="1">
      <alignment horizontal="center" vertical="center"/>
    </xf>
    <xf numFmtId="0" fontId="24" fillId="0" borderId="27" xfId="0" applyFont="1" applyBorder="1" applyAlignment="1">
      <alignment horizontal="center" vertical="center"/>
    </xf>
    <xf numFmtId="0" fontId="24" fillId="0" borderId="44" xfId="0" applyFont="1" applyBorder="1" applyAlignment="1">
      <alignment horizontal="center" vertical="center"/>
    </xf>
    <xf numFmtId="0" fontId="3" fillId="0" borderId="7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4" xfId="0" applyFont="1" applyBorder="1" applyAlignment="1">
      <alignment horizontal="center" vertical="center" wrapText="1"/>
    </xf>
    <xf numFmtId="176" fontId="3" fillId="24" borderId="40" xfId="0" applyNumberFormat="1" applyFont="1" applyFill="1" applyBorder="1" applyAlignment="1" applyProtection="1">
      <alignment horizontal="center" vertical="center" shrinkToFit="1"/>
      <protection locked="0"/>
    </xf>
    <xf numFmtId="176" fontId="3" fillId="24" borderId="27" xfId="0" applyNumberFormat="1" applyFont="1" applyFill="1" applyBorder="1" applyAlignment="1" applyProtection="1">
      <alignment horizontal="center" vertical="center" shrinkToFit="1"/>
      <protection locked="0"/>
    </xf>
    <xf numFmtId="176" fontId="3" fillId="24" borderId="44" xfId="0" applyNumberFormat="1" applyFont="1" applyFill="1" applyBorder="1" applyAlignment="1" applyProtection="1">
      <alignment horizontal="center" vertical="center" shrinkToFit="1"/>
      <protection locked="0"/>
    </xf>
    <xf numFmtId="0" fontId="3" fillId="0" borderId="4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24" borderId="35" xfId="0" applyFont="1" applyFill="1" applyBorder="1" applyAlignment="1" applyProtection="1">
      <alignment horizontal="center" vertical="center" shrinkToFit="1"/>
      <protection locked="0"/>
    </xf>
    <xf numFmtId="0" fontId="3" fillId="24" borderId="36" xfId="0" applyFont="1" applyFill="1" applyBorder="1" applyAlignment="1" applyProtection="1">
      <alignment horizontal="center" vertical="center" shrinkToFit="1"/>
      <protection locked="0"/>
    </xf>
    <xf numFmtId="0" fontId="3" fillId="24" borderId="37" xfId="0" applyFont="1" applyFill="1" applyBorder="1" applyAlignment="1" applyProtection="1">
      <alignment horizontal="center" vertical="center" shrinkToFit="1"/>
      <protection locked="0"/>
    </xf>
    <xf numFmtId="38" fontId="3" fillId="0" borderId="27" xfId="33" applyFont="1" applyBorder="1" applyAlignment="1" applyProtection="1">
      <alignment horizontal="center" vertical="center"/>
    </xf>
    <xf numFmtId="0" fontId="2" fillId="0" borderId="67" xfId="0" applyFont="1" applyBorder="1" applyAlignment="1">
      <alignment horizontal="center" vertical="center"/>
    </xf>
    <xf numFmtId="0" fontId="25" fillId="0" borderId="29"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8" xfId="0" applyFont="1" applyBorder="1">
      <alignment vertical="center"/>
    </xf>
    <xf numFmtId="0" fontId="3" fillId="0" borderId="10" xfId="0" applyFont="1" applyBorder="1">
      <alignment vertical="center"/>
    </xf>
    <xf numFmtId="0" fontId="3" fillId="0" borderId="38" xfId="0" applyFont="1" applyBorder="1" applyAlignment="1">
      <alignment horizontal="left" vertical="center" shrinkToFit="1"/>
    </xf>
    <xf numFmtId="0" fontId="3" fillId="0" borderId="39" xfId="0" applyFont="1" applyBorder="1" applyAlignment="1">
      <alignment horizontal="left" vertical="center" shrinkToFit="1"/>
    </xf>
    <xf numFmtId="0" fontId="3" fillId="0" borderId="48" xfId="0" applyFont="1" applyBorder="1" applyAlignment="1">
      <alignment vertical="center" shrinkToFit="1"/>
    </xf>
    <xf numFmtId="38" fontId="3" fillId="24" borderId="39" xfId="33" applyFont="1" applyFill="1" applyBorder="1" applyAlignment="1" applyProtection="1">
      <alignment horizontal="right" vertical="center" shrinkToFit="1"/>
      <protection locked="0"/>
    </xf>
    <xf numFmtId="177" fontId="3" fillId="0" borderId="38" xfId="0" applyNumberFormat="1" applyFont="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62" xfId="0" applyNumberFormat="1" applyFont="1" applyBorder="1" applyAlignment="1">
      <alignment horizontal="righ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5" xfId="0" applyFont="1" applyBorder="1" applyAlignment="1">
      <alignment vertical="center" shrinkToFit="1"/>
    </xf>
    <xf numFmtId="38" fontId="3" fillId="24" borderId="15" xfId="33" applyFont="1" applyFill="1" applyBorder="1" applyAlignment="1" applyProtection="1">
      <alignment horizontal="right" vertical="center" shrinkToFit="1"/>
      <protection locked="0"/>
    </xf>
    <xf numFmtId="177" fontId="3" fillId="24" borderId="14" xfId="0" applyNumberFormat="1" applyFont="1" applyFill="1" applyBorder="1" applyAlignment="1" applyProtection="1">
      <alignment horizontal="right" vertical="center" shrinkToFit="1"/>
      <protection locked="0"/>
    </xf>
    <xf numFmtId="177" fontId="3" fillId="24" borderId="15" xfId="0" applyNumberFormat="1" applyFont="1" applyFill="1" applyBorder="1" applyAlignment="1" applyProtection="1">
      <alignment horizontal="right" vertical="center" shrinkToFit="1"/>
      <protection locked="0"/>
    </xf>
    <xf numFmtId="177" fontId="3" fillId="24" borderId="61" xfId="0" applyNumberFormat="1" applyFont="1" applyFill="1" applyBorder="1" applyAlignment="1" applyProtection="1">
      <alignment horizontal="right" vertical="center" shrinkToFit="1"/>
      <protection locked="0"/>
    </xf>
    <xf numFmtId="0" fontId="3" fillId="0" borderId="4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7" xfId="0" applyFont="1" applyBorder="1" applyAlignment="1">
      <alignment vertical="center" shrinkToFit="1"/>
    </xf>
    <xf numFmtId="38" fontId="3" fillId="24" borderId="22" xfId="33" applyFont="1" applyFill="1" applyBorder="1" applyAlignment="1" applyProtection="1">
      <alignment horizontal="right" vertical="center" shrinkToFit="1"/>
      <protection locked="0"/>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2" xfId="0" applyFont="1" applyBorder="1" applyAlignment="1">
      <alignment vertical="center" shrinkToFit="1"/>
    </xf>
    <xf numFmtId="0" fontId="3" fillId="24" borderId="11" xfId="0" applyFont="1" applyFill="1" applyBorder="1" applyAlignment="1" applyProtection="1">
      <alignment vertical="center" shrinkToFit="1"/>
      <protection locked="0"/>
    </xf>
    <xf numFmtId="0" fontId="3" fillId="24" borderId="12" xfId="0" applyFont="1" applyFill="1" applyBorder="1" applyAlignment="1" applyProtection="1">
      <alignment vertical="center" shrinkToFit="1"/>
      <protection locked="0"/>
    </xf>
    <xf numFmtId="0" fontId="3" fillId="24" borderId="13" xfId="0" applyFont="1" applyFill="1" applyBorder="1" applyAlignment="1" applyProtection="1">
      <alignment vertical="center" shrinkToFit="1"/>
      <protection locked="0"/>
    </xf>
    <xf numFmtId="177" fontId="3" fillId="24" borderId="11" xfId="0" applyNumberFormat="1" applyFont="1" applyFill="1" applyBorder="1" applyAlignment="1" applyProtection="1">
      <alignment horizontal="right" vertical="center" shrinkToFit="1"/>
      <protection locked="0"/>
    </xf>
    <xf numFmtId="177" fontId="3" fillId="24" borderId="12" xfId="0" applyNumberFormat="1" applyFont="1" applyFill="1" applyBorder="1" applyAlignment="1" applyProtection="1">
      <alignment horizontal="right" vertical="center" shrinkToFit="1"/>
      <protection locked="0"/>
    </xf>
    <xf numFmtId="177" fontId="3" fillId="24" borderId="59" xfId="0" applyNumberFormat="1" applyFont="1" applyFill="1" applyBorder="1" applyAlignment="1" applyProtection="1">
      <alignment horizontal="right" vertical="center" shrinkToFit="1"/>
      <protection locked="0"/>
    </xf>
    <xf numFmtId="0" fontId="3" fillId="24" borderId="14" xfId="0" applyFont="1" applyFill="1" applyBorder="1" applyAlignment="1" applyProtection="1">
      <alignment vertical="center" shrinkToFit="1"/>
      <protection locked="0"/>
    </xf>
    <xf numFmtId="0" fontId="3" fillId="24" borderId="15" xfId="0" applyFont="1" applyFill="1" applyBorder="1" applyAlignment="1" applyProtection="1">
      <alignment vertical="center" shrinkToFit="1"/>
      <protection locked="0"/>
    </xf>
    <xf numFmtId="0" fontId="3" fillId="24" borderId="16" xfId="0" applyFont="1" applyFill="1" applyBorder="1" applyAlignment="1" applyProtection="1">
      <alignment vertical="center" shrinkToFit="1"/>
      <protection locked="0"/>
    </xf>
    <xf numFmtId="0" fontId="3" fillId="24" borderId="40" xfId="0" applyFont="1" applyFill="1" applyBorder="1" applyAlignment="1" applyProtection="1">
      <alignment vertical="center" shrinkToFit="1"/>
      <protection locked="0"/>
    </xf>
    <xf numFmtId="0" fontId="3" fillId="24" borderId="27" xfId="0" applyFont="1" applyFill="1" applyBorder="1" applyAlignment="1" applyProtection="1">
      <alignment vertical="center" shrinkToFit="1"/>
      <protection locked="0"/>
    </xf>
    <xf numFmtId="0" fontId="3" fillId="24" borderId="44" xfId="0" applyFont="1" applyFill="1" applyBorder="1" applyAlignment="1" applyProtection="1">
      <alignment vertical="center" shrinkToFit="1"/>
      <protection locked="0"/>
    </xf>
    <xf numFmtId="177" fontId="3" fillId="24" borderId="21" xfId="0" applyNumberFormat="1" applyFont="1" applyFill="1" applyBorder="1" applyAlignment="1" applyProtection="1">
      <alignment horizontal="right" vertical="center" shrinkToFit="1"/>
      <protection locked="0"/>
    </xf>
    <xf numFmtId="177" fontId="3" fillId="24" borderId="22" xfId="0" applyNumberFormat="1" applyFont="1" applyFill="1" applyBorder="1" applyAlignment="1" applyProtection="1">
      <alignment horizontal="right" vertical="center" shrinkToFit="1"/>
      <protection locked="0"/>
    </xf>
    <xf numFmtId="177" fontId="3" fillId="24" borderId="23" xfId="0" applyNumberFormat="1" applyFont="1" applyFill="1" applyBorder="1" applyAlignment="1" applyProtection="1">
      <alignment horizontal="right" vertical="center" shrinkToFit="1"/>
      <protection locked="0"/>
    </xf>
    <xf numFmtId="177" fontId="3" fillId="24" borderId="35" xfId="0" applyNumberFormat="1" applyFont="1" applyFill="1" applyBorder="1" applyAlignment="1" applyProtection="1">
      <alignment horizontal="right" vertical="center" shrinkToFit="1"/>
      <protection locked="0"/>
    </xf>
    <xf numFmtId="177" fontId="3" fillId="24" borderId="36" xfId="0" applyNumberFormat="1" applyFont="1" applyFill="1" applyBorder="1" applyAlignment="1" applyProtection="1">
      <alignment horizontal="right" vertical="center" shrinkToFit="1"/>
      <protection locked="0"/>
    </xf>
    <xf numFmtId="177" fontId="3" fillId="24" borderId="57" xfId="0" applyNumberFormat="1" applyFont="1" applyFill="1" applyBorder="1" applyAlignment="1" applyProtection="1">
      <alignment horizontal="right" vertical="center" shrinkToFit="1"/>
      <protection locked="0"/>
    </xf>
    <xf numFmtId="0" fontId="3" fillId="0" borderId="56" xfId="0" applyFont="1" applyBorder="1" applyAlignment="1">
      <alignment horizontal="center" vertical="center" wrapText="1"/>
    </xf>
    <xf numFmtId="0" fontId="3" fillId="0" borderId="24" xfId="0" applyFont="1" applyBorder="1">
      <alignment vertical="center"/>
    </xf>
    <xf numFmtId="0" fontId="3" fillId="0" borderId="26" xfId="0" applyFont="1" applyBorder="1">
      <alignment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177" fontId="2" fillId="0" borderId="54" xfId="0" applyNumberFormat="1" applyFont="1" applyBorder="1" applyAlignment="1">
      <alignment horizontal="right" vertical="center" shrinkToFit="1"/>
    </xf>
    <xf numFmtId="177" fontId="2" fillId="0" borderId="52" xfId="0" applyNumberFormat="1" applyFont="1" applyBorder="1" applyAlignment="1">
      <alignment horizontal="right" vertical="center" shrinkToFit="1"/>
    </xf>
    <xf numFmtId="177" fontId="2" fillId="0" borderId="55" xfId="0" applyNumberFormat="1" applyFont="1" applyBorder="1" applyAlignment="1">
      <alignment horizontal="right" vertical="center" shrinkToFit="1"/>
    </xf>
    <xf numFmtId="38" fontId="35" fillId="0" borderId="0" xfId="0" applyNumberFormat="1" applyFont="1" applyAlignment="1">
      <alignment horizontal="center" vertical="center" shrinkToFit="1"/>
    </xf>
    <xf numFmtId="0" fontId="3" fillId="0" borderId="0" xfId="0" applyFont="1" applyAlignment="1">
      <alignment horizontal="left" vertical="center" wrapText="1"/>
    </xf>
    <xf numFmtId="0" fontId="2" fillId="0" borderId="0" xfId="0" applyFont="1">
      <alignment vertical="center"/>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0" fillId="0" borderId="37" xfId="0" applyBorder="1" applyAlignment="1">
      <alignment horizontal="center" vertical="center" shrinkToFit="1"/>
    </xf>
    <xf numFmtId="0" fontId="3" fillId="0" borderId="58" xfId="0" applyFont="1" applyBorder="1" applyAlignment="1">
      <alignment horizontal="center"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xf>
    <xf numFmtId="0" fontId="3" fillId="0" borderId="17" xfId="0" applyFont="1" applyBorder="1">
      <alignment vertical="center"/>
    </xf>
    <xf numFmtId="0" fontId="3" fillId="24" borderId="17" xfId="0" applyFont="1" applyFill="1" applyBorder="1" applyAlignment="1" applyProtection="1">
      <alignment vertical="center" shrinkToFit="1"/>
      <protection locked="0"/>
    </xf>
    <xf numFmtId="0" fontId="3" fillId="24" borderId="0" xfId="0" applyFont="1" applyFill="1" applyAlignment="1" applyProtection="1">
      <alignment vertical="center" shrinkToFit="1"/>
      <protection locked="0"/>
    </xf>
    <xf numFmtId="0" fontId="3" fillId="24" borderId="10" xfId="0" applyFont="1" applyFill="1" applyBorder="1" applyAlignment="1" applyProtection="1">
      <alignment vertical="center" shrinkToFit="1"/>
      <protection locked="0"/>
    </xf>
    <xf numFmtId="177" fontId="3" fillId="24" borderId="32" xfId="0" applyNumberFormat="1" applyFont="1" applyFill="1" applyBorder="1" applyAlignment="1" applyProtection="1">
      <alignment horizontal="right" vertical="center" shrinkToFit="1"/>
      <protection locked="0"/>
    </xf>
    <xf numFmtId="177" fontId="3" fillId="24" borderId="33" xfId="0" applyNumberFormat="1" applyFont="1" applyFill="1" applyBorder="1" applyAlignment="1" applyProtection="1">
      <alignment horizontal="right" vertical="center" shrinkToFit="1"/>
      <protection locked="0"/>
    </xf>
    <xf numFmtId="177" fontId="3" fillId="24" borderId="60" xfId="0" applyNumberFormat="1" applyFont="1" applyFill="1" applyBorder="1" applyAlignment="1" applyProtection="1">
      <alignment horizontal="right" vertical="center" shrinkToFit="1"/>
      <protection locked="0"/>
    </xf>
    <xf numFmtId="0" fontId="3" fillId="0" borderId="70" xfId="0" applyFont="1" applyBorder="1" applyAlignment="1">
      <alignment horizontal="center" vertical="center"/>
    </xf>
    <xf numFmtId="0" fontId="3" fillId="0" borderId="18" xfId="0" applyFont="1" applyBorder="1" applyAlignment="1">
      <alignment horizontal="center" vertical="center"/>
    </xf>
    <xf numFmtId="0" fontId="3" fillId="0" borderId="71" xfId="0" applyFont="1" applyBorder="1" applyAlignment="1">
      <alignment horizontal="center" vertical="center"/>
    </xf>
    <xf numFmtId="3" fontId="3" fillId="24" borderId="12" xfId="0" applyNumberFormat="1" applyFont="1" applyFill="1" applyBorder="1" applyAlignment="1">
      <alignment horizontal="right" vertical="center"/>
    </xf>
    <xf numFmtId="0" fontId="3" fillId="24" borderId="76" xfId="0" applyFont="1" applyFill="1" applyBorder="1" applyAlignment="1">
      <alignment horizontal="center" vertical="center" shrinkToFit="1"/>
    </xf>
    <xf numFmtId="0" fontId="3" fillId="24" borderId="74" xfId="0" applyFont="1" applyFill="1" applyBorder="1" applyAlignment="1">
      <alignment horizontal="center" vertical="center" shrinkToFit="1"/>
    </xf>
    <xf numFmtId="0" fontId="3" fillId="24" borderId="75" xfId="0" applyFont="1" applyFill="1" applyBorder="1" applyAlignment="1">
      <alignment horizontal="center" vertical="center" shrinkToFit="1"/>
    </xf>
    <xf numFmtId="0" fontId="28" fillId="0" borderId="0" xfId="0" applyFont="1" applyAlignment="1">
      <alignment horizontal="left" vertical="center" wrapText="1"/>
    </xf>
    <xf numFmtId="0" fontId="28" fillId="0" borderId="0" xfId="0" applyFont="1" applyAlignment="1">
      <alignment horizontal="left" vertical="center"/>
    </xf>
    <xf numFmtId="38" fontId="3" fillId="0" borderId="34" xfId="33" applyFont="1" applyFill="1" applyBorder="1" applyAlignment="1" applyProtection="1">
      <alignment horizontal="right" vertical="center" shrinkToFit="1"/>
    </xf>
    <xf numFmtId="38" fontId="3" fillId="0" borderId="25" xfId="33" applyFont="1" applyFill="1" applyBorder="1" applyAlignment="1" applyProtection="1">
      <alignment horizontal="right" vertical="center" shrinkToFit="1"/>
    </xf>
    <xf numFmtId="38" fontId="3" fillId="0" borderId="14" xfId="33" applyFont="1" applyFill="1" applyBorder="1" applyAlignment="1" applyProtection="1">
      <alignment horizontal="right" vertical="center" shrinkToFit="1"/>
    </xf>
    <xf numFmtId="38" fontId="3" fillId="0" borderId="61" xfId="33" applyFont="1" applyFill="1" applyBorder="1" applyAlignment="1" applyProtection="1">
      <alignment horizontal="right" vertical="center" shrinkToFit="1"/>
    </xf>
    <xf numFmtId="3" fontId="3" fillId="24" borderId="15" xfId="0" applyNumberFormat="1" applyFont="1" applyFill="1" applyBorder="1" applyAlignment="1">
      <alignment horizontal="right" vertical="center"/>
    </xf>
    <xf numFmtId="3" fontId="3" fillId="24" borderId="0" xfId="0" applyNumberFormat="1" applyFont="1" applyFill="1" applyAlignment="1">
      <alignment horizontal="right" vertical="center"/>
    </xf>
    <xf numFmtId="38" fontId="3" fillId="0" borderId="17" xfId="33" applyFont="1" applyFill="1" applyBorder="1" applyAlignment="1" applyProtection="1">
      <alignment horizontal="right" vertical="center" shrinkToFit="1"/>
    </xf>
    <xf numFmtId="38" fontId="3" fillId="0" borderId="20" xfId="33" applyFont="1" applyFill="1" applyBorder="1" applyAlignment="1" applyProtection="1">
      <alignment horizontal="right" vertical="center" shrinkToFit="1"/>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25" fillId="0" borderId="35" xfId="0" applyFont="1" applyBorder="1" applyAlignment="1">
      <alignment horizontal="center" vertical="center"/>
    </xf>
    <xf numFmtId="0" fontId="26" fillId="0" borderId="37" xfId="0" applyFont="1" applyBorder="1" applyAlignment="1">
      <alignment horizontal="center" vertical="center"/>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6" xfId="0" applyFont="1" applyFill="1" applyBorder="1" applyAlignment="1">
      <alignmen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13" xfId="0" applyFont="1" applyFill="1" applyBorder="1" applyAlignment="1">
      <alignment vertical="center" shrinkToFit="1"/>
    </xf>
    <xf numFmtId="38" fontId="3" fillId="24" borderId="24" xfId="33" applyFont="1" applyFill="1" applyBorder="1" applyAlignment="1" applyProtection="1">
      <alignment horizontal="right" vertical="center" shrinkToFit="1"/>
    </xf>
    <xf numFmtId="38" fontId="3" fillId="24" borderId="25" xfId="33" applyFont="1" applyFill="1" applyBorder="1" applyAlignment="1" applyProtection="1">
      <alignment horizontal="right" vertical="center" shrinkToFit="1"/>
    </xf>
    <xf numFmtId="0" fontId="25" fillId="0" borderId="37" xfId="0" applyFont="1" applyBorder="1" applyAlignment="1">
      <alignment horizontal="center" vertical="center"/>
    </xf>
    <xf numFmtId="38" fontId="3" fillId="24" borderId="14" xfId="33" applyFont="1" applyFill="1" applyBorder="1" applyAlignment="1" applyProtection="1">
      <alignment horizontal="right" vertical="center" shrinkToFit="1"/>
    </xf>
    <xf numFmtId="38" fontId="3" fillId="24" borderId="61" xfId="33" applyFont="1" applyFill="1" applyBorder="1" applyAlignment="1" applyProtection="1">
      <alignment horizontal="right" vertical="center" shrinkToFit="1"/>
    </xf>
    <xf numFmtId="38" fontId="3" fillId="24" borderId="11" xfId="33" applyFont="1" applyFill="1" applyBorder="1" applyAlignment="1" applyProtection="1">
      <alignment horizontal="right" vertical="center" shrinkToFit="1"/>
    </xf>
    <xf numFmtId="38" fontId="3" fillId="24" borderId="59" xfId="33" applyFont="1" applyFill="1" applyBorder="1" applyAlignment="1" applyProtection="1">
      <alignment horizontal="right" vertical="center" shrinkToFit="1"/>
    </xf>
    <xf numFmtId="38" fontId="2" fillId="0" borderId="45" xfId="33" applyFont="1" applyFill="1" applyBorder="1" applyAlignment="1" applyProtection="1">
      <alignment horizontal="right" vertical="center" shrinkToFit="1"/>
    </xf>
    <xf numFmtId="38" fontId="2" fillId="0" borderId="78" xfId="33" applyFont="1" applyFill="1" applyBorder="1" applyAlignment="1" applyProtection="1">
      <alignment horizontal="right" vertical="center" shrinkToFit="1"/>
    </xf>
    <xf numFmtId="0" fontId="2" fillId="0" borderId="79"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24" borderId="44" xfId="0" applyFont="1" applyFill="1" applyBorder="1" applyAlignment="1">
      <alignment vertical="center" shrinkToFit="1"/>
    </xf>
    <xf numFmtId="38" fontId="3" fillId="24" borderId="27" xfId="33" applyFont="1" applyFill="1" applyBorder="1" applyAlignment="1" applyProtection="1">
      <alignment horizontal="right" vertical="center" shrinkToFit="1"/>
    </xf>
    <xf numFmtId="38" fontId="3" fillId="24" borderId="28" xfId="33" applyFont="1" applyFill="1" applyBorder="1" applyAlignment="1" applyProtection="1">
      <alignment horizontal="right" vertical="center" shrinkToFit="1"/>
    </xf>
    <xf numFmtId="38" fontId="3" fillId="24" borderId="0" xfId="33" applyFont="1" applyFill="1" applyBorder="1" applyAlignment="1" applyProtection="1">
      <alignment horizontal="right" vertical="center" shrinkToFit="1"/>
    </xf>
    <xf numFmtId="38" fontId="3" fillId="24" borderId="20" xfId="33" applyFont="1" applyFill="1" applyBorder="1" applyAlignment="1" applyProtection="1">
      <alignment horizontal="right" vertical="center" shrinkToFit="1"/>
    </xf>
    <xf numFmtId="38" fontId="3" fillId="24" borderId="21" xfId="33" applyFont="1" applyFill="1" applyBorder="1" applyAlignment="1" applyProtection="1">
      <alignment horizontal="right" vertical="center" shrinkToFit="1"/>
    </xf>
    <xf numFmtId="38" fontId="3" fillId="24" borderId="23" xfId="33" applyFont="1" applyFill="1" applyBorder="1" applyAlignment="1" applyProtection="1">
      <alignment horizontal="right" vertical="center" shrinkToFi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40" xfId="0" applyFont="1" applyBorder="1">
      <alignment vertical="center"/>
    </xf>
    <xf numFmtId="0" fontId="3" fillId="0" borderId="27" xfId="0" applyFont="1" applyBorder="1">
      <alignment vertical="center"/>
    </xf>
    <xf numFmtId="0" fontId="3" fillId="0" borderId="44" xfId="0" applyFont="1" applyBorder="1">
      <alignment vertical="center"/>
    </xf>
    <xf numFmtId="0" fontId="3" fillId="0" borderId="13" xfId="0" applyFont="1" applyBorder="1" applyAlignment="1">
      <alignment vertical="center" shrinkToFit="1"/>
    </xf>
    <xf numFmtId="0" fontId="3" fillId="0" borderId="7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38" fontId="3" fillId="24" borderId="38" xfId="33" applyFont="1" applyFill="1" applyBorder="1" applyAlignment="1" applyProtection="1">
      <alignment horizontal="right" vertical="center" shrinkToFit="1"/>
    </xf>
    <xf numFmtId="38" fontId="3" fillId="24" borderId="62" xfId="33" applyFont="1" applyFill="1" applyBorder="1" applyAlignment="1" applyProtection="1">
      <alignment horizontal="right" vertical="center" shrinkToFit="1"/>
    </xf>
    <xf numFmtId="0" fontId="3" fillId="24" borderId="15" xfId="0" applyFont="1" applyFill="1" applyBorder="1" applyAlignment="1">
      <alignment horizontal="left" vertical="center" shrinkToFit="1"/>
    </xf>
    <xf numFmtId="0" fontId="3" fillId="0" borderId="77" xfId="0" applyFont="1" applyBorder="1" applyAlignment="1">
      <alignment horizontal="center" vertical="center"/>
    </xf>
    <xf numFmtId="0" fontId="3" fillId="0" borderId="73" xfId="0" applyFont="1" applyBorder="1" applyAlignment="1">
      <alignment horizontal="center" vertical="center"/>
    </xf>
    <xf numFmtId="0" fontId="3" fillId="24" borderId="35" xfId="0" applyFont="1" applyFill="1" applyBorder="1" applyAlignment="1">
      <alignment horizontal="center" vertical="center" shrinkToFit="1"/>
    </xf>
    <xf numFmtId="0" fontId="3" fillId="24" borderId="36" xfId="0" applyFont="1" applyFill="1" applyBorder="1" applyAlignment="1">
      <alignment horizontal="center" vertical="center" shrinkToFit="1"/>
    </xf>
    <xf numFmtId="0" fontId="3" fillId="24" borderId="37" xfId="0" applyFont="1" applyFill="1" applyBorder="1" applyAlignment="1">
      <alignment horizontal="center" vertical="center" shrinkToFit="1"/>
    </xf>
    <xf numFmtId="0" fontId="22" fillId="0" borderId="0" xfId="0" applyFont="1" applyAlignment="1">
      <alignment horizontal="left" vertical="center"/>
    </xf>
    <xf numFmtId="0" fontId="2" fillId="24" borderId="0" xfId="0" applyFont="1" applyFill="1" applyAlignment="1">
      <alignment horizontal="center" vertical="center" shrinkToFit="1"/>
    </xf>
    <xf numFmtId="0" fontId="3" fillId="24" borderId="0" xfId="0" applyFont="1" applyFill="1" applyAlignment="1">
      <alignment horizontal="left" vertical="center" shrinkToFit="1"/>
    </xf>
    <xf numFmtId="0" fontId="24" fillId="0" borderId="0" xfId="0" applyFont="1" applyBorder="1" applyAlignment="1">
      <alignment horizontal="center" vertical="center" shrinkToFit="1"/>
    </xf>
    <xf numFmtId="0" fontId="24" fillId="0" borderId="10" xfId="0" applyFont="1" applyBorder="1" applyAlignment="1">
      <alignment horizontal="center" vertical="center" shrinkToFit="1"/>
    </xf>
    <xf numFmtId="0" fontId="3" fillId="0" borderId="0"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19050</xdr:rowOff>
    </xdr:from>
    <xdr:to>
      <xdr:col>1</xdr:col>
      <xdr:colOff>0</xdr:colOff>
      <xdr:row>57</xdr:row>
      <xdr:rowOff>76200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25</xdr:row>
          <xdr:rowOff>28575</xdr:rowOff>
        </xdr:from>
        <xdr:to>
          <xdr:col>5</xdr:col>
          <xdr:colOff>9525</xdr:colOff>
          <xdr:row>26</xdr:row>
          <xdr:rowOff>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9525</xdr:rowOff>
        </xdr:from>
        <xdr:to>
          <xdr:col>5</xdr:col>
          <xdr:colOff>9525</xdr:colOff>
          <xdr:row>26</xdr:row>
          <xdr:rowOff>219075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28575</xdr:rowOff>
        </xdr:from>
        <xdr:to>
          <xdr:col>8</xdr:col>
          <xdr:colOff>171450</xdr:colOff>
          <xdr:row>26</xdr:row>
          <xdr:rowOff>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160867</xdr:colOff>
      <xdr:row>1</xdr:row>
      <xdr:rowOff>16933</xdr:rowOff>
    </xdr:from>
    <xdr:to>
      <xdr:col>36</xdr:col>
      <xdr:colOff>133878</xdr:colOff>
      <xdr:row>7</xdr:row>
      <xdr:rowOff>1057</xdr:rowOff>
    </xdr:to>
    <xdr:sp macro="" textlink="">
      <xdr:nvSpPr>
        <xdr:cNvPr id="11" name="Rectangle 20">
          <a:extLst>
            <a:ext uri="{FF2B5EF4-FFF2-40B4-BE49-F238E27FC236}">
              <a16:creationId xmlns:a16="http://schemas.microsoft.com/office/drawing/2014/main" id="{00000000-0008-0000-0000-00000B000000}"/>
            </a:ext>
          </a:extLst>
        </xdr:cNvPr>
        <xdr:cNvSpPr>
          <a:spLocks noChangeArrowheads="1"/>
        </xdr:cNvSpPr>
      </xdr:nvSpPr>
      <xdr:spPr bwMode="auto">
        <a:xfrm>
          <a:off x="7670800" y="262466"/>
          <a:ext cx="3639079" cy="8900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a:lstStyle/>
        <a:p>
          <a:pPr algn="ctr" rtl="0">
            <a:lnSpc>
              <a:spcPts val="1300"/>
            </a:lnSpc>
            <a:defRPr sz="1000"/>
          </a:pPr>
          <a:r>
            <a:rPr lang="ja-JP" altLang="en-US" sz="1100" b="1" i="0" u="none" strike="noStrike" baseline="0">
              <a:solidFill>
                <a:srgbClr val="000000"/>
              </a:solidFill>
              <a:latin typeface="ＭＳ Ｐゴシック"/>
              <a:ea typeface="ＭＳ Ｐゴシック"/>
            </a:rPr>
            <a:t>※黄色の部分にご記入ください。</a:t>
          </a:r>
          <a:br>
            <a:rPr lang="en-US" altLang="ja-JP" sz="1100" b="1" i="0" u="none" strike="noStrike" baseline="0">
              <a:solidFill>
                <a:srgbClr val="000000"/>
              </a:solidFill>
              <a:latin typeface="ＭＳ Ｐゴシック"/>
              <a:ea typeface="ＭＳ Ｐゴシック"/>
            </a:rPr>
          </a:br>
          <a:r>
            <a:rPr lang="ja-JP" altLang="en-US" sz="1100" b="1" i="0" u="none" strike="noStrike" baseline="0">
              <a:solidFill>
                <a:srgbClr val="000000"/>
              </a:solidFill>
              <a:latin typeface="ＭＳ Ｐゴシック"/>
              <a:ea typeface="ＭＳ Ｐゴシック"/>
            </a:rPr>
            <a:t>白部分の数字は自動で入力されます。</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sng" strike="noStrike" baseline="0">
              <a:solidFill>
                <a:srgbClr val="FF0000"/>
              </a:solidFill>
              <a:effectLst/>
              <a:uFill>
                <a:solidFill>
                  <a:srgbClr val="FF0000"/>
                </a:solidFill>
              </a:uFill>
              <a:latin typeface="+mn-lt"/>
              <a:ea typeface="+mn-ea"/>
              <a:cs typeface="+mn-cs"/>
            </a:rPr>
            <a:t>訂正は二重線訂正の上、訂正印をお願いします。</a:t>
          </a:r>
          <a:r>
            <a:rPr lang="ja-JP" altLang="en-US" sz="1100" b="1" i="0" baseline="0">
              <a:solidFill>
                <a:srgbClr val="FF0000"/>
              </a:solidFill>
              <a:uFill>
                <a:solidFill>
                  <a:srgbClr val="FF0000"/>
                </a:solidFill>
              </a:uFill>
            </a:rPr>
            <a:t> </a:t>
          </a:r>
          <a:endParaRPr lang="en-US" altLang="ja-JP" sz="1100" b="1" i="0" baseline="0">
            <a:solidFill>
              <a:srgbClr val="FF0000"/>
            </a:solidFill>
            <a:uFill>
              <a:solidFill>
                <a:srgbClr val="FF0000"/>
              </a:solidFill>
            </a:uFill>
          </a:endParaRPr>
        </a:p>
        <a:p>
          <a:pPr algn="ctr" rtl="0">
            <a:lnSpc>
              <a:spcPts val="1300"/>
            </a:lnSpc>
            <a:defRPr sz="1000"/>
          </a:pPr>
          <a:r>
            <a:rPr lang="ja-JP" altLang="en-US" sz="1100" b="1" i="0" u="none" strike="noStrike" baseline="0">
              <a:solidFill>
                <a:srgbClr val="FF0000"/>
              </a:solidFill>
              <a:effectLst/>
              <a:uFill>
                <a:solidFill>
                  <a:srgbClr val="FF0000"/>
                </a:solidFill>
              </a:uFill>
              <a:latin typeface="+mn-lt"/>
              <a:ea typeface="+mn-ea"/>
              <a:cs typeface="+mn-cs"/>
            </a:rPr>
            <a:t>修正液の利用はご遠慮ください。</a:t>
          </a:r>
          <a:r>
            <a:rPr lang="ja-JP" altLang="en-US" sz="1100" b="1" i="0" baseline="0">
              <a:solidFill>
                <a:srgbClr val="FF0000"/>
              </a:solidFill>
              <a:uFill>
                <a:solidFill>
                  <a:srgbClr val="FF0000"/>
                </a:solidFill>
              </a:uFill>
            </a:rPr>
            <a:t> </a:t>
          </a:r>
          <a:endParaRPr lang="en-US" altLang="ja-JP" sz="1100" b="1" i="0" u="none" strike="noStrike" baseline="0">
            <a:solidFill>
              <a:srgbClr val="FF0000"/>
            </a:solidFill>
            <a:uFill>
              <a:solidFill>
                <a:srgbClr val="FF0000"/>
              </a:solidFill>
            </a:u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18</xdr:row>
          <xdr:rowOff>57150</xdr:rowOff>
        </xdr:from>
        <xdr:to>
          <xdr:col>9</xdr:col>
          <xdr:colOff>295275</xdr:colOff>
          <xdr:row>18</xdr:row>
          <xdr:rowOff>180975</xdr:rowOff>
        </xdr:to>
        <xdr:sp macro="" textlink="">
          <xdr:nvSpPr>
            <xdr:cNvPr id="2049" name="OptionButton3"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19</xdr:row>
          <xdr:rowOff>76200</xdr:rowOff>
        </xdr:from>
        <xdr:to>
          <xdr:col>9</xdr:col>
          <xdr:colOff>276225</xdr:colOff>
          <xdr:row>19</xdr:row>
          <xdr:rowOff>228600</xdr:rowOff>
        </xdr:to>
        <xdr:sp macro="" textlink="">
          <xdr:nvSpPr>
            <xdr:cNvPr id="2050" name="OptionButton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76200</xdr:rowOff>
        </xdr:from>
        <xdr:to>
          <xdr:col>13</xdr:col>
          <xdr:colOff>257175</xdr:colOff>
          <xdr:row>18</xdr:row>
          <xdr:rowOff>219075</xdr:rowOff>
        </xdr:to>
        <xdr:sp macro="" textlink="">
          <xdr:nvSpPr>
            <xdr:cNvPr id="2051" name="OptionButton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190500</xdr:colOff>
      <xdr:row>2</xdr:row>
      <xdr:rowOff>171450</xdr:rowOff>
    </xdr:from>
    <xdr:to>
      <xdr:col>14</xdr:col>
      <xdr:colOff>209550</xdr:colOff>
      <xdr:row>3</xdr:row>
      <xdr:rowOff>190500</xdr:rowOff>
    </xdr:to>
    <xdr:sp macro="" textlink="">
      <xdr:nvSpPr>
        <xdr:cNvPr id="2052" name="Rectangle 47">
          <a:extLst>
            <a:ext uri="{FF2B5EF4-FFF2-40B4-BE49-F238E27FC236}">
              <a16:creationId xmlns:a16="http://schemas.microsoft.com/office/drawing/2014/main" id="{00000000-0008-0000-0100-000004080000}"/>
            </a:ext>
          </a:extLst>
        </xdr:cNvPr>
        <xdr:cNvSpPr>
          <a:spLocks noChangeArrowheads="1"/>
        </xdr:cNvSpPr>
      </xdr:nvSpPr>
      <xdr:spPr bwMode="auto">
        <a:xfrm>
          <a:off x="4305300" y="666750"/>
          <a:ext cx="2990850" cy="2286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t"/>
        <a:lstStyle/>
        <a:p>
          <a:pPr algn="l" rtl="0">
            <a:defRPr sz="1000"/>
          </a:pPr>
          <a:r>
            <a:rPr lang="ja-JP" altLang="en-US" sz="1100" b="1" i="0" u="none" strike="noStrike" baseline="0">
              <a:solidFill>
                <a:srgbClr val="000000"/>
              </a:solidFill>
              <a:latin typeface="ＭＳ Ｐゴシック"/>
              <a:ea typeface="ＭＳ Ｐゴシック"/>
            </a:rPr>
            <a:t>※黄色のついている部分にご記入ください。</a:t>
          </a:r>
        </a:p>
      </xdr:txBody>
    </xdr:sp>
    <xdr:clientData/>
  </xdr:twoCellAnchor>
  <xdr:twoCellAnchor>
    <xdr:from>
      <xdr:col>24</xdr:col>
      <xdr:colOff>200025</xdr:colOff>
      <xdr:row>4</xdr:row>
      <xdr:rowOff>28575</xdr:rowOff>
    </xdr:from>
    <xdr:to>
      <xdr:col>32</xdr:col>
      <xdr:colOff>990600</xdr:colOff>
      <xdr:row>5</xdr:row>
      <xdr:rowOff>76200</xdr:rowOff>
    </xdr:to>
    <xdr:sp macro="" textlink="">
      <xdr:nvSpPr>
        <xdr:cNvPr id="2060" name="AutoShape 12">
          <a:extLst>
            <a:ext uri="{FF2B5EF4-FFF2-40B4-BE49-F238E27FC236}">
              <a16:creationId xmlns:a16="http://schemas.microsoft.com/office/drawing/2014/main" id="{00000000-0008-0000-0100-00000C080000}"/>
            </a:ext>
          </a:extLst>
        </xdr:cNvPr>
        <xdr:cNvSpPr>
          <a:spLocks noChangeArrowheads="1"/>
        </xdr:cNvSpPr>
      </xdr:nvSpPr>
      <xdr:spPr bwMode="auto">
        <a:xfrm>
          <a:off x="11010900" y="942975"/>
          <a:ext cx="2486025" cy="257175"/>
        </a:xfrm>
        <a:prstGeom prst="wedgeRectCallout">
          <a:avLst>
            <a:gd name="adj1" fmla="val -45787"/>
            <a:gd name="adj2" fmla="val 11296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代表者役職名・代表者名を記入します</a:t>
          </a:r>
        </a:p>
      </xdr:txBody>
    </xdr:sp>
    <xdr:clientData/>
  </xdr:twoCellAnchor>
  <xdr:twoCellAnchor>
    <xdr:from>
      <xdr:col>25</xdr:col>
      <xdr:colOff>152400</xdr:colOff>
      <xdr:row>6</xdr:row>
      <xdr:rowOff>9525</xdr:rowOff>
    </xdr:from>
    <xdr:to>
      <xdr:col>32</xdr:col>
      <xdr:colOff>1019175</xdr:colOff>
      <xdr:row>7</xdr:row>
      <xdr:rowOff>66675</xdr:rowOff>
    </xdr:to>
    <xdr:sp macro="" textlink="">
      <xdr:nvSpPr>
        <xdr:cNvPr id="2061" name="AutoShape 13">
          <a:extLst>
            <a:ext uri="{FF2B5EF4-FFF2-40B4-BE49-F238E27FC236}">
              <a16:creationId xmlns:a16="http://schemas.microsoft.com/office/drawing/2014/main" id="{00000000-0008-0000-0100-00000D080000}"/>
            </a:ext>
          </a:extLst>
        </xdr:cNvPr>
        <xdr:cNvSpPr>
          <a:spLocks noChangeArrowheads="1"/>
        </xdr:cNvSpPr>
      </xdr:nvSpPr>
      <xdr:spPr bwMode="auto">
        <a:xfrm>
          <a:off x="11334750" y="1343025"/>
          <a:ext cx="2190750" cy="266700"/>
        </a:xfrm>
        <a:prstGeom prst="wedgeRectCallout">
          <a:avLst>
            <a:gd name="adj1" fmla="val -30435"/>
            <a:gd name="adj2" fmla="val 10714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担当者の氏名記入・捺印をします</a:t>
          </a:r>
        </a:p>
      </xdr:txBody>
    </xdr:sp>
    <xdr:clientData/>
  </xdr:twoCellAnchor>
  <xdr:twoCellAnchor>
    <xdr:from>
      <xdr:col>25</xdr:col>
      <xdr:colOff>38100</xdr:colOff>
      <xdr:row>12</xdr:row>
      <xdr:rowOff>38100</xdr:rowOff>
    </xdr:from>
    <xdr:to>
      <xdr:col>32</xdr:col>
      <xdr:colOff>1685925</xdr:colOff>
      <xdr:row>14</xdr:row>
      <xdr:rowOff>123825</xdr:rowOff>
    </xdr:to>
    <xdr:sp macro="" textlink="">
      <xdr:nvSpPr>
        <xdr:cNvPr id="2062" name="AutoShape 14">
          <a:extLst>
            <a:ext uri="{FF2B5EF4-FFF2-40B4-BE49-F238E27FC236}">
              <a16:creationId xmlns:a16="http://schemas.microsoft.com/office/drawing/2014/main" id="{00000000-0008-0000-0100-00000E080000}"/>
            </a:ext>
          </a:extLst>
        </xdr:cNvPr>
        <xdr:cNvSpPr>
          <a:spLocks noChangeArrowheads="1"/>
        </xdr:cNvSpPr>
      </xdr:nvSpPr>
      <xdr:spPr bwMode="auto">
        <a:xfrm>
          <a:off x="11176000" y="2705100"/>
          <a:ext cx="2968625" cy="428625"/>
        </a:xfrm>
        <a:prstGeom prst="wedgeRectCallout">
          <a:avLst>
            <a:gd name="adj1" fmla="val -43602"/>
            <a:gd name="adj2" fmla="val 7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一般/管理研修終了翌日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不参加の場合は到着当日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～帰国日の前日または研修終了日を記入します</a:t>
          </a:r>
        </a:p>
      </xdr:txBody>
    </xdr:sp>
    <xdr:clientData/>
  </xdr:twoCellAnchor>
  <xdr:twoCellAnchor>
    <xdr:from>
      <xdr:col>32</xdr:col>
      <xdr:colOff>120650</xdr:colOff>
      <xdr:row>15</xdr:row>
      <xdr:rowOff>12700</xdr:rowOff>
    </xdr:from>
    <xdr:to>
      <xdr:col>32</xdr:col>
      <xdr:colOff>2568575</xdr:colOff>
      <xdr:row>16</xdr:row>
      <xdr:rowOff>190500</xdr:rowOff>
    </xdr:to>
    <xdr:sp macro="" textlink="">
      <xdr:nvSpPr>
        <xdr:cNvPr id="2064" name="AutoShape 16">
          <a:extLst>
            <a:ext uri="{FF2B5EF4-FFF2-40B4-BE49-F238E27FC236}">
              <a16:creationId xmlns:a16="http://schemas.microsoft.com/office/drawing/2014/main" id="{00000000-0008-0000-0100-000010080000}"/>
            </a:ext>
          </a:extLst>
        </xdr:cNvPr>
        <xdr:cNvSpPr>
          <a:spLocks noChangeArrowheads="1"/>
        </xdr:cNvSpPr>
      </xdr:nvSpPr>
      <xdr:spPr bwMode="auto">
        <a:xfrm>
          <a:off x="12579350" y="3251200"/>
          <a:ext cx="2447925" cy="431800"/>
        </a:xfrm>
        <a:prstGeom prst="wedgeRectCallout">
          <a:avLst>
            <a:gd name="adj1" fmla="val -63621"/>
            <a:gd name="adj2" fmla="val 9558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一時帰国及び入院日数が差引かれた実地研修日数が自動表示されます</a:t>
          </a:r>
        </a:p>
      </xdr:txBody>
    </xdr:sp>
    <xdr:clientData/>
  </xdr:twoCellAnchor>
  <xdr:twoCellAnchor>
    <xdr:from>
      <xdr:col>32</xdr:col>
      <xdr:colOff>38100</xdr:colOff>
      <xdr:row>17</xdr:row>
      <xdr:rowOff>228600</xdr:rowOff>
    </xdr:from>
    <xdr:to>
      <xdr:col>32</xdr:col>
      <xdr:colOff>2533650</xdr:colOff>
      <xdr:row>20</xdr:row>
      <xdr:rowOff>38100</xdr:rowOff>
    </xdr:to>
    <xdr:sp macro="" textlink="">
      <xdr:nvSpPr>
        <xdr:cNvPr id="2065" name="AutoShape 17">
          <a:extLst>
            <a:ext uri="{FF2B5EF4-FFF2-40B4-BE49-F238E27FC236}">
              <a16:creationId xmlns:a16="http://schemas.microsoft.com/office/drawing/2014/main" id="{00000000-0008-0000-0100-000011080000}"/>
            </a:ext>
          </a:extLst>
        </xdr:cNvPr>
        <xdr:cNvSpPr>
          <a:spLocks noChangeArrowheads="1"/>
        </xdr:cNvSpPr>
      </xdr:nvSpPr>
      <xdr:spPr bwMode="auto">
        <a:xfrm>
          <a:off x="12544425" y="4381500"/>
          <a:ext cx="2495550" cy="552450"/>
        </a:xfrm>
        <a:prstGeom prst="wedgeRectCallout">
          <a:avLst>
            <a:gd name="adj1" fmla="val -57250"/>
            <a:gd name="adj2" fmla="val -344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・出国日～再入国日前日を記入します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・実地研修費は出国日から再入国日前日分までは補助対象となりません</a:t>
          </a:r>
        </a:p>
      </xdr:txBody>
    </xdr:sp>
    <xdr:clientData/>
  </xdr:twoCellAnchor>
  <xdr:twoCellAnchor>
    <xdr:from>
      <xdr:col>32</xdr:col>
      <xdr:colOff>38100</xdr:colOff>
      <xdr:row>20</xdr:row>
      <xdr:rowOff>190500</xdr:rowOff>
    </xdr:from>
    <xdr:to>
      <xdr:col>32</xdr:col>
      <xdr:colOff>2457450</xdr:colOff>
      <xdr:row>23</xdr:row>
      <xdr:rowOff>0</xdr:rowOff>
    </xdr:to>
    <xdr:sp macro="" textlink="">
      <xdr:nvSpPr>
        <xdr:cNvPr id="2066" name="AutoShape 18">
          <a:extLst>
            <a:ext uri="{FF2B5EF4-FFF2-40B4-BE49-F238E27FC236}">
              <a16:creationId xmlns:a16="http://schemas.microsoft.com/office/drawing/2014/main" id="{00000000-0008-0000-0100-000012080000}"/>
            </a:ext>
          </a:extLst>
        </xdr:cNvPr>
        <xdr:cNvSpPr>
          <a:spLocks noChangeArrowheads="1"/>
        </xdr:cNvSpPr>
      </xdr:nvSpPr>
      <xdr:spPr bwMode="auto">
        <a:xfrm>
          <a:off x="12544425" y="5086350"/>
          <a:ext cx="2419350" cy="552450"/>
        </a:xfrm>
        <a:prstGeom prst="wedgeRectCallout">
          <a:avLst>
            <a:gd name="adj1" fmla="val -57088"/>
            <a:gd name="adj2" fmla="val -41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・入院日～退院日を記入します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・実地研修費は入院日から退院日当日分まで補助対象となりません</a:t>
          </a:r>
        </a:p>
      </xdr:txBody>
    </xdr:sp>
    <xdr:clientData/>
  </xdr:twoCellAnchor>
  <xdr:twoCellAnchor>
    <xdr:from>
      <xdr:col>14</xdr:col>
      <xdr:colOff>101601</xdr:colOff>
      <xdr:row>22</xdr:row>
      <xdr:rowOff>133350</xdr:rowOff>
    </xdr:from>
    <xdr:to>
      <xdr:col>25</xdr:col>
      <xdr:colOff>139701</xdr:colOff>
      <xdr:row>25</xdr:row>
      <xdr:rowOff>47625</xdr:rowOff>
    </xdr:to>
    <xdr:sp macro="" textlink="">
      <xdr:nvSpPr>
        <xdr:cNvPr id="2067" name="AutoShape 19">
          <a:extLst>
            <a:ext uri="{FF2B5EF4-FFF2-40B4-BE49-F238E27FC236}">
              <a16:creationId xmlns:a16="http://schemas.microsoft.com/office/drawing/2014/main" id="{00000000-0008-0000-0100-000013080000}"/>
            </a:ext>
          </a:extLst>
        </xdr:cNvPr>
        <xdr:cNvSpPr>
          <a:spLocks noChangeArrowheads="1"/>
        </xdr:cNvSpPr>
      </xdr:nvSpPr>
      <xdr:spPr bwMode="auto">
        <a:xfrm>
          <a:off x="7162801" y="5149850"/>
          <a:ext cx="4114800" cy="765175"/>
        </a:xfrm>
        <a:prstGeom prst="wedgeRectCallout">
          <a:avLst>
            <a:gd name="adj1" fmla="val -91968"/>
            <a:gd name="adj2" fmla="val 8670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・実地研修に直接または間接的に関わった指導員等の人件費を記入します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・社員の場合は、時間単価を算出して記入します。</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実地研修を外部に依頼した場合は、支払額を記入します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・グループ研修の場合は、人数割りした１人当たりの金額を記入します</a:t>
          </a:r>
        </a:p>
      </xdr:txBody>
    </xdr:sp>
    <xdr:clientData/>
  </xdr:twoCellAnchor>
  <xdr:twoCellAnchor>
    <xdr:from>
      <xdr:col>32</xdr:col>
      <xdr:colOff>82550</xdr:colOff>
      <xdr:row>26</xdr:row>
      <xdr:rowOff>155575</xdr:rowOff>
    </xdr:from>
    <xdr:to>
      <xdr:col>32</xdr:col>
      <xdr:colOff>2692400</xdr:colOff>
      <xdr:row>28</xdr:row>
      <xdr:rowOff>114300</xdr:rowOff>
    </xdr:to>
    <xdr:sp macro="" textlink="">
      <xdr:nvSpPr>
        <xdr:cNvPr id="2068" name="AutoShape 20">
          <a:extLst>
            <a:ext uri="{FF2B5EF4-FFF2-40B4-BE49-F238E27FC236}">
              <a16:creationId xmlns:a16="http://schemas.microsoft.com/office/drawing/2014/main" id="{00000000-0008-0000-0100-000014080000}"/>
            </a:ext>
          </a:extLst>
        </xdr:cNvPr>
        <xdr:cNvSpPr>
          <a:spLocks noChangeArrowheads="1"/>
        </xdr:cNvSpPr>
      </xdr:nvSpPr>
      <xdr:spPr bwMode="auto">
        <a:xfrm>
          <a:off x="12541250" y="6276975"/>
          <a:ext cx="2609850" cy="466725"/>
        </a:xfrm>
        <a:prstGeom prst="wedgeRectCallout">
          <a:avLst>
            <a:gd name="adj1" fmla="val -53282"/>
            <a:gd name="adj2" fmla="val 148531"/>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研修生に与えた器工具の費用、研修に使用した教室使用料、設備等の使用料及び破損等の補修費用</a:t>
          </a:r>
        </a:p>
      </xdr:txBody>
    </xdr:sp>
    <xdr:clientData/>
  </xdr:twoCellAnchor>
  <xdr:twoCellAnchor>
    <xdr:from>
      <xdr:col>32</xdr:col>
      <xdr:colOff>104775</xdr:colOff>
      <xdr:row>30</xdr:row>
      <xdr:rowOff>57150</xdr:rowOff>
    </xdr:from>
    <xdr:to>
      <xdr:col>32</xdr:col>
      <xdr:colOff>2343150</xdr:colOff>
      <xdr:row>31</xdr:row>
      <xdr:rowOff>57150</xdr:rowOff>
    </xdr:to>
    <xdr:sp macro="" textlink="">
      <xdr:nvSpPr>
        <xdr:cNvPr id="2069" name="AutoShape 21">
          <a:extLst>
            <a:ext uri="{FF2B5EF4-FFF2-40B4-BE49-F238E27FC236}">
              <a16:creationId xmlns:a16="http://schemas.microsoft.com/office/drawing/2014/main" id="{00000000-0008-0000-0100-000015080000}"/>
            </a:ext>
          </a:extLst>
        </xdr:cNvPr>
        <xdr:cNvSpPr>
          <a:spLocks noChangeArrowheads="1"/>
        </xdr:cNvSpPr>
      </xdr:nvSpPr>
      <xdr:spPr bwMode="auto">
        <a:xfrm>
          <a:off x="12611100" y="7524750"/>
          <a:ext cx="2238375" cy="247650"/>
        </a:xfrm>
        <a:prstGeom prst="wedgeRectCallout">
          <a:avLst>
            <a:gd name="adj1" fmla="val -56384"/>
            <a:gd name="adj2" fmla="val 8076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実地研修のために使用した材料費等</a:t>
          </a:r>
        </a:p>
      </xdr:txBody>
    </xdr:sp>
    <xdr:clientData/>
  </xdr:twoCellAnchor>
  <xdr:twoCellAnchor>
    <xdr:from>
      <xdr:col>32</xdr:col>
      <xdr:colOff>209550</xdr:colOff>
      <xdr:row>31</xdr:row>
      <xdr:rowOff>180975</xdr:rowOff>
    </xdr:from>
    <xdr:to>
      <xdr:col>33</xdr:col>
      <xdr:colOff>257175</xdr:colOff>
      <xdr:row>32</xdr:row>
      <xdr:rowOff>142875</xdr:rowOff>
    </xdr:to>
    <xdr:sp macro="" textlink="">
      <xdr:nvSpPr>
        <xdr:cNvPr id="2070" name="AutoShape 22">
          <a:extLst>
            <a:ext uri="{FF2B5EF4-FFF2-40B4-BE49-F238E27FC236}">
              <a16:creationId xmlns:a16="http://schemas.microsoft.com/office/drawing/2014/main" id="{00000000-0008-0000-0100-000016080000}"/>
            </a:ext>
          </a:extLst>
        </xdr:cNvPr>
        <xdr:cNvSpPr>
          <a:spLocks noChangeArrowheads="1"/>
        </xdr:cNvSpPr>
      </xdr:nvSpPr>
      <xdr:spPr bwMode="auto">
        <a:xfrm>
          <a:off x="12715875" y="7896225"/>
          <a:ext cx="2895600" cy="209550"/>
        </a:xfrm>
        <a:prstGeom prst="wedgeRectCallout">
          <a:avLst>
            <a:gd name="adj1" fmla="val -57565"/>
            <a:gd name="adj2" fmla="val 2272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テキストまたはマニュアル等（コピー代含む）</a:t>
          </a:r>
        </a:p>
      </xdr:txBody>
    </xdr:sp>
    <xdr:clientData/>
  </xdr:twoCellAnchor>
  <xdr:twoCellAnchor>
    <xdr:from>
      <xdr:col>32</xdr:col>
      <xdr:colOff>238125</xdr:colOff>
      <xdr:row>33</xdr:row>
      <xdr:rowOff>0</xdr:rowOff>
    </xdr:from>
    <xdr:to>
      <xdr:col>33</xdr:col>
      <xdr:colOff>28575</xdr:colOff>
      <xdr:row>33</xdr:row>
      <xdr:rowOff>219075</xdr:rowOff>
    </xdr:to>
    <xdr:sp macro="" textlink="">
      <xdr:nvSpPr>
        <xdr:cNvPr id="2071" name="AutoShape 23">
          <a:extLst>
            <a:ext uri="{FF2B5EF4-FFF2-40B4-BE49-F238E27FC236}">
              <a16:creationId xmlns:a16="http://schemas.microsoft.com/office/drawing/2014/main" id="{00000000-0008-0000-0100-000017080000}"/>
            </a:ext>
          </a:extLst>
        </xdr:cNvPr>
        <xdr:cNvSpPr>
          <a:spLocks noChangeArrowheads="1"/>
        </xdr:cNvSpPr>
      </xdr:nvSpPr>
      <xdr:spPr bwMode="auto">
        <a:xfrm>
          <a:off x="12744450" y="8210550"/>
          <a:ext cx="2638425" cy="219075"/>
        </a:xfrm>
        <a:prstGeom prst="wedgeRectCallout">
          <a:avLst>
            <a:gd name="adj1" fmla="val -58306"/>
            <a:gd name="adj2" fmla="val 1956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作業衣、安全靴、帽子、ヘルメット、手袋等</a:t>
          </a:r>
        </a:p>
      </xdr:txBody>
    </xdr:sp>
    <xdr:clientData/>
  </xdr:twoCellAnchor>
  <xdr:twoCellAnchor>
    <xdr:from>
      <xdr:col>32</xdr:col>
      <xdr:colOff>219075</xdr:colOff>
      <xdr:row>34</xdr:row>
      <xdr:rowOff>19050</xdr:rowOff>
    </xdr:from>
    <xdr:to>
      <xdr:col>32</xdr:col>
      <xdr:colOff>2705100</xdr:colOff>
      <xdr:row>34</xdr:row>
      <xdr:rowOff>228600</xdr:rowOff>
    </xdr:to>
    <xdr:sp macro="" textlink="">
      <xdr:nvSpPr>
        <xdr:cNvPr id="2072" name="AutoShape 24">
          <a:extLst>
            <a:ext uri="{FF2B5EF4-FFF2-40B4-BE49-F238E27FC236}">
              <a16:creationId xmlns:a16="http://schemas.microsoft.com/office/drawing/2014/main" id="{00000000-0008-0000-0100-000018080000}"/>
            </a:ext>
          </a:extLst>
        </xdr:cNvPr>
        <xdr:cNvSpPr>
          <a:spLocks noChangeArrowheads="1"/>
        </xdr:cNvSpPr>
      </xdr:nvSpPr>
      <xdr:spPr bwMode="auto">
        <a:xfrm>
          <a:off x="12725400" y="8477250"/>
          <a:ext cx="2486025" cy="209550"/>
        </a:xfrm>
        <a:prstGeom prst="wedgeRectCallout">
          <a:avLst>
            <a:gd name="adj1" fmla="val -58810"/>
            <a:gd name="adj2" fmla="val 1363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筆記用具、ファイル、電卓等事務用品等</a:t>
          </a:r>
        </a:p>
      </xdr:txBody>
    </xdr:sp>
    <xdr:clientData/>
  </xdr:twoCellAnchor>
  <xdr:twoCellAnchor>
    <xdr:from>
      <xdr:col>32</xdr:col>
      <xdr:colOff>180975</xdr:colOff>
      <xdr:row>35</xdr:row>
      <xdr:rowOff>28575</xdr:rowOff>
    </xdr:from>
    <xdr:to>
      <xdr:col>33</xdr:col>
      <xdr:colOff>76200</xdr:colOff>
      <xdr:row>35</xdr:row>
      <xdr:rowOff>228600</xdr:rowOff>
    </xdr:to>
    <xdr:sp macro="" textlink="">
      <xdr:nvSpPr>
        <xdr:cNvPr id="2073" name="AutoShape 25">
          <a:extLst>
            <a:ext uri="{FF2B5EF4-FFF2-40B4-BE49-F238E27FC236}">
              <a16:creationId xmlns:a16="http://schemas.microsoft.com/office/drawing/2014/main" id="{00000000-0008-0000-0100-000019080000}"/>
            </a:ext>
          </a:extLst>
        </xdr:cNvPr>
        <xdr:cNvSpPr>
          <a:spLocks noChangeArrowheads="1"/>
        </xdr:cNvSpPr>
      </xdr:nvSpPr>
      <xdr:spPr bwMode="auto">
        <a:xfrm>
          <a:off x="12687300" y="8734425"/>
          <a:ext cx="2743200" cy="200025"/>
        </a:xfrm>
        <a:prstGeom prst="wedgeRectCallout">
          <a:avLst>
            <a:gd name="adj1" fmla="val -56597"/>
            <a:gd name="adj2" fmla="val -2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宿泊場所から実地研修場所までの交通費等</a:t>
          </a:r>
        </a:p>
      </xdr:txBody>
    </xdr:sp>
    <xdr:clientData/>
  </xdr:twoCellAnchor>
  <xdr:twoCellAnchor>
    <xdr:from>
      <xdr:col>32</xdr:col>
      <xdr:colOff>533400</xdr:colOff>
      <xdr:row>36</xdr:row>
      <xdr:rowOff>47625</xdr:rowOff>
    </xdr:from>
    <xdr:to>
      <xdr:col>32</xdr:col>
      <xdr:colOff>2438400</xdr:colOff>
      <xdr:row>37</xdr:row>
      <xdr:rowOff>19050</xdr:rowOff>
    </xdr:to>
    <xdr:sp macro="" textlink="">
      <xdr:nvSpPr>
        <xdr:cNvPr id="2074" name="AutoShape 26">
          <a:extLst>
            <a:ext uri="{FF2B5EF4-FFF2-40B4-BE49-F238E27FC236}">
              <a16:creationId xmlns:a16="http://schemas.microsoft.com/office/drawing/2014/main" id="{00000000-0008-0000-0100-00001A080000}"/>
            </a:ext>
          </a:extLst>
        </xdr:cNvPr>
        <xdr:cNvSpPr>
          <a:spLocks noChangeArrowheads="1"/>
        </xdr:cNvSpPr>
      </xdr:nvSpPr>
      <xdr:spPr bwMode="auto">
        <a:xfrm>
          <a:off x="13039725" y="9001125"/>
          <a:ext cx="1905000" cy="219075"/>
        </a:xfrm>
        <a:prstGeom prst="wedgeRectCallout">
          <a:avLst>
            <a:gd name="adj1" fmla="val -78000"/>
            <a:gd name="adj2" fmla="val -1087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研修生の工場見学等旅費等</a:t>
          </a:r>
        </a:p>
      </xdr:txBody>
    </xdr:sp>
    <xdr:clientData/>
  </xdr:twoCellAnchor>
  <xdr:twoCellAnchor>
    <xdr:from>
      <xdr:col>32</xdr:col>
      <xdr:colOff>419100</xdr:colOff>
      <xdr:row>37</xdr:row>
      <xdr:rowOff>114300</xdr:rowOff>
    </xdr:from>
    <xdr:to>
      <xdr:col>32</xdr:col>
      <xdr:colOff>2733675</xdr:colOff>
      <xdr:row>38</xdr:row>
      <xdr:rowOff>85725</xdr:rowOff>
    </xdr:to>
    <xdr:sp macro="" textlink="">
      <xdr:nvSpPr>
        <xdr:cNvPr id="2075" name="AutoShape 27">
          <a:extLst>
            <a:ext uri="{FF2B5EF4-FFF2-40B4-BE49-F238E27FC236}">
              <a16:creationId xmlns:a16="http://schemas.microsoft.com/office/drawing/2014/main" id="{00000000-0008-0000-0100-00001B080000}"/>
            </a:ext>
          </a:extLst>
        </xdr:cNvPr>
        <xdr:cNvSpPr>
          <a:spLocks noChangeArrowheads="1"/>
        </xdr:cNvSpPr>
      </xdr:nvSpPr>
      <xdr:spPr bwMode="auto">
        <a:xfrm>
          <a:off x="12925425" y="9315450"/>
          <a:ext cx="2314575" cy="219075"/>
        </a:xfrm>
        <a:prstGeom prst="wedgeRectCallout">
          <a:avLst>
            <a:gd name="adj1" fmla="val -68931"/>
            <a:gd name="adj2" fmla="val -5869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工場見学等の引率指導員の旅費等</a:t>
          </a:r>
        </a:p>
      </xdr:txBody>
    </xdr:sp>
    <xdr:clientData/>
  </xdr:twoCellAnchor>
  <xdr:twoCellAnchor>
    <xdr:from>
      <xdr:col>32</xdr:col>
      <xdr:colOff>228600</xdr:colOff>
      <xdr:row>39</xdr:row>
      <xdr:rowOff>76200</xdr:rowOff>
    </xdr:from>
    <xdr:to>
      <xdr:col>32</xdr:col>
      <xdr:colOff>2705100</xdr:colOff>
      <xdr:row>40</xdr:row>
      <xdr:rowOff>38100</xdr:rowOff>
    </xdr:to>
    <xdr:sp macro="" textlink="">
      <xdr:nvSpPr>
        <xdr:cNvPr id="2076" name="AutoShape 28">
          <a:extLst>
            <a:ext uri="{FF2B5EF4-FFF2-40B4-BE49-F238E27FC236}">
              <a16:creationId xmlns:a16="http://schemas.microsoft.com/office/drawing/2014/main" id="{00000000-0008-0000-0100-00001C080000}"/>
            </a:ext>
          </a:extLst>
        </xdr:cNvPr>
        <xdr:cNvSpPr>
          <a:spLocks noChangeArrowheads="1"/>
        </xdr:cNvSpPr>
      </xdr:nvSpPr>
      <xdr:spPr bwMode="auto">
        <a:xfrm>
          <a:off x="12734925" y="9772650"/>
          <a:ext cx="2476500" cy="209550"/>
        </a:xfrm>
        <a:prstGeom prst="wedgeRectCallout">
          <a:avLst>
            <a:gd name="adj1" fmla="val -59231"/>
            <a:gd name="adj2" fmla="val -12727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派遣企業との電話代、FAX代、切手代等</a:t>
          </a:r>
        </a:p>
      </xdr:txBody>
    </xdr:sp>
    <xdr:clientData/>
  </xdr:twoCellAnchor>
  <xdr:twoCellAnchor>
    <xdr:from>
      <xdr:col>25</xdr:col>
      <xdr:colOff>98425</xdr:colOff>
      <xdr:row>44</xdr:row>
      <xdr:rowOff>190500</xdr:rowOff>
    </xdr:from>
    <xdr:to>
      <xdr:col>32</xdr:col>
      <xdr:colOff>1501775</xdr:colOff>
      <xdr:row>46</xdr:row>
      <xdr:rowOff>44450</xdr:rowOff>
    </xdr:to>
    <xdr:sp macro="" textlink="">
      <xdr:nvSpPr>
        <xdr:cNvPr id="2077" name="AutoShape 29">
          <a:extLst>
            <a:ext uri="{FF2B5EF4-FFF2-40B4-BE49-F238E27FC236}">
              <a16:creationId xmlns:a16="http://schemas.microsoft.com/office/drawing/2014/main" id="{00000000-0008-0000-0100-00001D080000}"/>
            </a:ext>
          </a:extLst>
        </xdr:cNvPr>
        <xdr:cNvSpPr>
          <a:spLocks noChangeArrowheads="1"/>
        </xdr:cNvSpPr>
      </xdr:nvSpPr>
      <xdr:spPr bwMode="auto">
        <a:xfrm>
          <a:off x="11236325" y="10807700"/>
          <a:ext cx="2724150" cy="374650"/>
        </a:xfrm>
        <a:prstGeom prst="wedgeRectCallout">
          <a:avLst>
            <a:gd name="adj1" fmla="val -12417"/>
            <a:gd name="adj2" fmla="val -139521"/>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報告額が実地研修費支給額を下回る場合は、</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差額を返納いただくことになります</a:t>
          </a:r>
        </a:p>
      </xdr:txBody>
    </xdr:sp>
    <xdr:clientData/>
  </xdr:twoCellAnchor>
  <xdr:twoCellAnchor>
    <xdr:from>
      <xdr:col>0</xdr:col>
      <xdr:colOff>85725</xdr:colOff>
      <xdr:row>3</xdr:row>
      <xdr:rowOff>85725</xdr:rowOff>
    </xdr:from>
    <xdr:to>
      <xdr:col>5</xdr:col>
      <xdr:colOff>619125</xdr:colOff>
      <xdr:row>33</xdr:row>
      <xdr:rowOff>0</xdr:rowOff>
    </xdr:to>
    <xdr:sp macro="" textlink="">
      <xdr:nvSpPr>
        <xdr:cNvPr id="2079" name="Rectangle 31">
          <a:extLst>
            <a:ext uri="{FF2B5EF4-FFF2-40B4-BE49-F238E27FC236}">
              <a16:creationId xmlns:a16="http://schemas.microsoft.com/office/drawing/2014/main" id="{00000000-0008-0000-0100-00001F080000}"/>
            </a:ext>
          </a:extLst>
        </xdr:cNvPr>
        <xdr:cNvSpPr>
          <a:spLocks noChangeArrowheads="1"/>
        </xdr:cNvSpPr>
      </xdr:nvSpPr>
      <xdr:spPr bwMode="auto">
        <a:xfrm>
          <a:off x="85725" y="809625"/>
          <a:ext cx="3962400" cy="70897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100"/>
            </a:lnSpc>
            <a:defRPr sz="1000"/>
          </a:pPr>
          <a:endParaRPr lang="ja-JP" altLang="en-US" sz="1100" b="1" i="0" u="none" strike="noStrike" baseline="0">
            <a:solidFill>
              <a:srgbClr val="000000"/>
            </a:solidFill>
            <a:latin typeface="ＭＳ Ｐゴシック"/>
            <a:ea typeface="ＭＳ Ｐゴシック"/>
          </a:endParaRPr>
        </a:p>
        <a:p>
          <a:pPr algn="l" rtl="0">
            <a:lnSpc>
              <a:spcPts val="1600"/>
            </a:lnSpc>
            <a:defRPr sz="1000"/>
          </a:pPr>
          <a:r>
            <a:rPr lang="ja-JP" altLang="en-US" sz="11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実地研修費支出明細書の記入要領</a:t>
          </a:r>
        </a:p>
        <a:p>
          <a:pPr algn="l" rtl="0">
            <a:lnSpc>
              <a:spcPts val="16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及び</a:t>
          </a:r>
        </a:p>
        <a:p>
          <a:pPr algn="l" rtl="0">
            <a:lnSpc>
              <a:spcPts val="15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該当費用について</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◆実地研修費は実地研修に要する研修生の交通費や指導員の人件費等諸費用に充当するものです。</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◆研修申込時に実地研修費をご申請の場合、研修生１人当たりに対し実地研修期間中一日につき定額で実地研修費をお支払いします（食費・雑費同様毎月暦日計算いたします）</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◆実地研修期間とは、一般・管理研修終了日の翌日から</a:t>
          </a:r>
          <a:r>
            <a:rPr lang="en-US" altLang="ja-JP" sz="1200" b="0" i="0" u="none" strike="noStrike" baseline="0">
              <a:solidFill>
                <a:srgbClr val="000000"/>
              </a:solidFill>
              <a:latin typeface="ＭＳ Ｐゴシック"/>
              <a:ea typeface="ＭＳ Ｐゴシック"/>
            </a:rPr>
            <a:t>AOTS</a:t>
          </a:r>
          <a:r>
            <a:rPr lang="ja-JP" altLang="en-US" sz="1200" b="0" i="0" u="none" strike="noStrike" baseline="0">
              <a:solidFill>
                <a:srgbClr val="000000"/>
              </a:solidFill>
              <a:latin typeface="ＭＳ Ｐゴシック"/>
              <a:ea typeface="ＭＳ Ｐゴシック"/>
            </a:rPr>
            <a:t>で承認された対象期間内の帰国日前日又は研修終了日までの期間を指し、実地研修費はこの日数（暦日数）に単価を乗じて計算します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◆一時帰国（出国日～再入国日の前日）、入院の期間中（入院日～退院日当日）は、実地研修費補助対象外となります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◆滞在費（食費、雑費）、国内移動費は、実地研修費に該当しません</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◆本明細書は実地研修にかかった費用の報告書として、重要な国庫補助金執行上の資料となります。実地研修終了後速やか（実地研修終了後</a:t>
          </a:r>
          <a:r>
            <a:rPr lang="en-US" altLang="ja-JP" sz="1200" b="0" i="0" u="none" strike="noStrike" baseline="0">
              <a:solidFill>
                <a:srgbClr val="000000"/>
              </a:solidFill>
              <a:latin typeface="ＭＳ Ｐゴシック"/>
              <a:ea typeface="ＭＳ Ｐゴシック"/>
            </a:rPr>
            <a:t>7</a:t>
          </a:r>
          <a:r>
            <a:rPr lang="ja-JP" altLang="en-US" sz="1200" b="0" i="0" u="none" strike="noStrike" baseline="0">
              <a:solidFill>
                <a:srgbClr val="000000"/>
              </a:solidFill>
              <a:latin typeface="ＭＳ Ｐゴシック"/>
              <a:ea typeface="ＭＳ Ｐゴシック"/>
            </a:rPr>
            <a:t>日以内）にご提出下さい。なお</a:t>
          </a:r>
          <a:r>
            <a:rPr lang="ja-JP" altLang="en-US" sz="1200" b="0" i="0" u="none" strike="noStrike" baseline="0">
              <a:solidFill>
                <a:srgbClr val="FF0000"/>
              </a:solidFill>
              <a:latin typeface="ＭＳ Ｐゴシック"/>
              <a:ea typeface="ＭＳ Ｐゴシック"/>
            </a:rPr>
            <a:t>領収書等の証憑添付</a:t>
          </a:r>
          <a:r>
            <a:rPr lang="ja-JP" altLang="en-US" sz="1200" b="0" i="0" u="none" strike="noStrike" baseline="0">
              <a:solidFill>
                <a:srgbClr val="000000"/>
              </a:solidFill>
              <a:latin typeface="ＭＳ Ｐゴシック"/>
              <a:ea typeface="ＭＳ Ｐゴシック"/>
            </a:rPr>
            <a:t>は不要です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◆報告額が支払額を下回る場合は、差額をお返し頂くことになります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◆グループ研修の場合</a:t>
          </a:r>
        </a:p>
        <a:p>
          <a:pPr algn="l" rtl="0">
            <a:lnSpc>
              <a:spcPts val="1100"/>
            </a:lnSpc>
            <a:defRPr sz="1000"/>
          </a:pPr>
          <a:r>
            <a:rPr lang="ja-JP" altLang="en-US" sz="1200" b="0" i="0" u="none" strike="noStrike" baseline="0">
              <a:solidFill>
                <a:srgbClr val="000000"/>
              </a:solidFill>
              <a:latin typeface="ＭＳ Ｐゴシック"/>
              <a:ea typeface="ＭＳ Ｐゴシック"/>
            </a:rPr>
            <a:t>　①グループ研修とは、研修テーマ、研修期間及び研修場所が同一の場合に該当</a:t>
          </a:r>
        </a:p>
        <a:p>
          <a:pPr algn="l" rtl="0">
            <a:lnSpc>
              <a:spcPts val="1200"/>
            </a:lnSpc>
            <a:defRPr sz="1000"/>
          </a:pPr>
          <a:r>
            <a:rPr lang="ja-JP" altLang="en-US" sz="1200" b="0" i="0" u="none" strike="noStrike" baseline="0">
              <a:solidFill>
                <a:srgbClr val="000000"/>
              </a:solidFill>
              <a:latin typeface="ＭＳ Ｐゴシック"/>
              <a:ea typeface="ＭＳ Ｐゴシック"/>
            </a:rPr>
            <a:t>　②一人当たりの金額を算出し、研修生氏名、研修生番号、国・地域、研修期間の一覧表を添付し提出</a:t>
          </a:r>
        </a:p>
        <a:p>
          <a:pPr algn="l" rtl="0">
            <a:lnSpc>
              <a:spcPts val="1100"/>
            </a:lnSpc>
            <a:defRPr sz="1000"/>
          </a:pPr>
          <a:r>
            <a:rPr lang="ja-JP" altLang="en-US" sz="1200" b="0" i="0" u="none" strike="noStrike" baseline="0">
              <a:solidFill>
                <a:srgbClr val="000000"/>
              </a:solidFill>
              <a:latin typeface="ＭＳ Ｐゴシック"/>
              <a:ea typeface="ＭＳ Ｐゴシック"/>
            </a:rPr>
            <a:t>　③実地研修費支出明細書には、研修生１人当たりの実績額を記入</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1" i="0" u="none" strike="noStrike" baseline="0">
              <a:solidFill>
                <a:srgbClr val="FF0000"/>
              </a:solidFill>
              <a:latin typeface="ＭＳ Ｐゴシック"/>
              <a:ea typeface="ＭＳ Ｐゴシック"/>
            </a:rPr>
            <a:t>◆訂正の場合、二重線を引き訂正印をお願いします。</a:t>
          </a:r>
          <a:br>
            <a:rPr lang="en-US" altLang="ja-JP" sz="1200" b="1" i="0" u="none" strike="noStrike" baseline="0">
              <a:solidFill>
                <a:srgbClr val="FF0000"/>
              </a:solidFill>
              <a:latin typeface="ＭＳ Ｐゴシック"/>
              <a:ea typeface="ＭＳ Ｐゴシック"/>
            </a:rPr>
          </a:br>
          <a:r>
            <a:rPr lang="ja-JP" altLang="en-US" sz="1200" b="1" i="0" u="none" strike="noStrike" baseline="0">
              <a:solidFill>
                <a:srgbClr val="FF0000"/>
              </a:solidFill>
              <a:latin typeface="ＭＳ Ｐゴシック"/>
              <a:ea typeface="ＭＳ Ｐゴシック"/>
            </a:rPr>
            <a:t>　修正液等の利用はご遠慮下さい</a:t>
          </a:r>
          <a:endParaRPr lang="ja-JP" altLang="en-US" sz="1100" b="1" i="0" u="none" strike="noStrike" baseline="0">
            <a:solidFill>
              <a:srgbClr val="FF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98"/>
  <sheetViews>
    <sheetView showGridLines="0" showZeros="0" tabSelected="1" view="pageBreakPreview" zoomScale="90" zoomScaleNormal="100" zoomScaleSheetLayoutView="90" workbookViewId="0">
      <selection activeCell="S1" sqref="S1"/>
    </sheetView>
  </sheetViews>
  <sheetFormatPr defaultColWidth="9" defaultRowHeight="13.5" x14ac:dyDescent="0.15"/>
  <cols>
    <col min="1" max="2" width="4.875" style="18" customWidth="1"/>
    <col min="3" max="3" width="7.25" style="18" customWidth="1"/>
    <col min="4" max="4" width="1.125" style="18" customWidth="1"/>
    <col min="5" max="5" width="6.5" style="18" customWidth="1"/>
    <col min="6" max="7" width="4.875" style="18" customWidth="1"/>
    <col min="8" max="8" width="3.625" style="18" customWidth="1"/>
    <col min="9" max="9" width="4.875" style="18" customWidth="1"/>
    <col min="10" max="10" width="2.25" style="18" customWidth="1"/>
    <col min="11" max="11" width="4.625" style="18" customWidth="1"/>
    <col min="12" max="12" width="3.75" style="18" customWidth="1"/>
    <col min="13" max="13" width="6.75" style="18" customWidth="1"/>
    <col min="14" max="14" width="6.625" style="18" customWidth="1"/>
    <col min="15" max="15" width="1.25" style="18" customWidth="1"/>
    <col min="16" max="16" width="5" style="18" customWidth="1"/>
    <col min="17" max="17" width="0.875" style="18" customWidth="1"/>
    <col min="18" max="18" width="3.875" style="18" customWidth="1"/>
    <col min="19" max="20" width="4.875" style="18" customWidth="1"/>
    <col min="21" max="21" width="4.625" style="18" customWidth="1"/>
    <col min="22" max="22" width="5.625" style="18" customWidth="1"/>
    <col min="23" max="23" width="4.125" style="18" customWidth="1"/>
    <col min="24" max="24" width="6.625" style="18" customWidth="1"/>
    <col min="25" max="26" width="10" style="18" customWidth="1"/>
    <col min="27" max="27" width="10.25" style="18" customWidth="1"/>
    <col min="28" max="28" width="13.875" style="18" customWidth="1"/>
    <col min="29" max="41" width="4.875" style="18" customWidth="1"/>
    <col min="42" max="16384" width="9" style="18"/>
  </cols>
  <sheetData>
    <row r="1" spans="1:29" ht="19.5" customHeight="1" x14ac:dyDescent="0.15">
      <c r="Q1" s="70"/>
      <c r="S1" s="33"/>
      <c r="T1" s="114" t="s">
        <v>0</v>
      </c>
      <c r="U1" s="33"/>
      <c r="V1" s="114" t="s">
        <v>134</v>
      </c>
      <c r="W1" s="33"/>
      <c r="X1" s="114" t="s">
        <v>143</v>
      </c>
    </row>
    <row r="2" spans="1:29" ht="19.5" customHeight="1" x14ac:dyDescent="0.15">
      <c r="A2" s="75" t="s">
        <v>125</v>
      </c>
    </row>
    <row r="3" spans="1:29" s="75" customFormat="1" ht="13.5" customHeight="1" x14ac:dyDescent="0.15">
      <c r="Q3" s="134"/>
      <c r="R3" s="157"/>
      <c r="S3" s="157"/>
      <c r="T3" s="157"/>
      <c r="U3" s="157"/>
      <c r="V3" s="157"/>
      <c r="W3" s="157"/>
      <c r="X3" s="157"/>
      <c r="Y3" s="88"/>
      <c r="AB3" s="125"/>
    </row>
    <row r="4" spans="1:29" s="75" customFormat="1" ht="13.5" customHeight="1" x14ac:dyDescent="0.15">
      <c r="N4" s="158" t="s">
        <v>3</v>
      </c>
      <c r="O4" s="158"/>
      <c r="P4" s="158"/>
      <c r="Q4" s="134"/>
      <c r="R4" s="159"/>
      <c r="S4" s="159"/>
      <c r="T4" s="159"/>
      <c r="U4" s="159"/>
      <c r="V4" s="159"/>
      <c r="W4" s="159"/>
      <c r="X4" s="159"/>
      <c r="Y4" s="88"/>
      <c r="AB4" s="125"/>
    </row>
    <row r="5" spans="1:29" s="75" customFormat="1" ht="6" customHeight="1" x14ac:dyDescent="0.15">
      <c r="A5" s="76"/>
      <c r="N5" s="158"/>
      <c r="O5" s="158"/>
      <c r="P5" s="158"/>
      <c r="Q5" s="134"/>
      <c r="R5" s="160"/>
      <c r="S5" s="160"/>
      <c r="T5" s="160"/>
      <c r="U5" s="160"/>
      <c r="V5" s="160"/>
      <c r="W5" s="160"/>
      <c r="X5" s="160"/>
      <c r="AB5" s="126"/>
    </row>
    <row r="6" spans="1:29" s="75" customFormat="1" ht="13.5" customHeight="1" x14ac:dyDescent="0.15">
      <c r="N6" s="158" t="s">
        <v>112</v>
      </c>
      <c r="O6" s="158"/>
      <c r="P6" s="158"/>
      <c r="Q6" s="134"/>
      <c r="R6" s="159"/>
      <c r="S6" s="159"/>
      <c r="T6" s="159"/>
      <c r="U6" s="159"/>
      <c r="V6" s="159"/>
      <c r="W6" s="159"/>
      <c r="X6" s="159"/>
    </row>
    <row r="7" spans="1:29" s="75" customFormat="1" ht="6" customHeight="1" x14ac:dyDescent="0.15">
      <c r="B7" s="77"/>
      <c r="C7" s="77"/>
      <c r="D7" s="77"/>
      <c r="E7" s="77"/>
      <c r="F7" s="77"/>
      <c r="G7" s="77"/>
      <c r="H7" s="77"/>
      <c r="I7" s="77"/>
      <c r="J7" s="77"/>
      <c r="N7" s="158"/>
      <c r="O7" s="158"/>
      <c r="P7" s="158"/>
      <c r="Q7" s="134"/>
      <c r="R7" s="160"/>
      <c r="S7" s="160"/>
      <c r="T7" s="160"/>
      <c r="U7" s="160"/>
      <c r="V7" s="160"/>
      <c r="W7" s="160"/>
      <c r="X7" s="160"/>
    </row>
    <row r="8" spans="1:29" s="75" customFormat="1" ht="13.5" customHeight="1" x14ac:dyDescent="0.15">
      <c r="A8" s="77"/>
      <c r="B8" s="77"/>
      <c r="C8" s="77"/>
      <c r="D8" s="77"/>
      <c r="E8" s="77"/>
      <c r="F8" s="77"/>
      <c r="G8" s="77"/>
      <c r="H8" s="77"/>
      <c r="I8" s="77"/>
      <c r="J8" s="77"/>
      <c r="N8" s="158" t="s">
        <v>113</v>
      </c>
      <c r="O8" s="158"/>
      <c r="P8" s="158"/>
      <c r="Q8" s="134"/>
      <c r="R8" s="159"/>
      <c r="S8" s="159"/>
      <c r="T8" s="159"/>
      <c r="U8" s="159"/>
      <c r="V8" s="159"/>
      <c r="W8" s="159"/>
      <c r="X8" s="159"/>
      <c r="Y8" s="89"/>
    </row>
    <row r="9" spans="1:29" s="75" customFormat="1" ht="6" customHeight="1" x14ac:dyDescent="0.15">
      <c r="A9" s="162" t="s">
        <v>120</v>
      </c>
      <c r="B9" s="162"/>
      <c r="C9" s="162"/>
      <c r="D9" s="162"/>
      <c r="E9" s="162"/>
      <c r="F9" s="162"/>
      <c r="G9" s="162"/>
      <c r="H9" s="162"/>
      <c r="I9" s="162"/>
      <c r="J9" s="162"/>
      <c r="K9" s="162"/>
      <c r="L9" s="162"/>
      <c r="M9" s="162"/>
      <c r="N9" s="158"/>
      <c r="O9" s="158"/>
      <c r="P9" s="158"/>
      <c r="Q9" s="134"/>
      <c r="R9" s="160"/>
      <c r="S9" s="160"/>
      <c r="T9" s="160"/>
      <c r="U9" s="160"/>
      <c r="V9" s="160"/>
      <c r="W9" s="160"/>
      <c r="X9" s="160"/>
      <c r="Y9" s="1"/>
      <c r="AB9" s="125"/>
    </row>
    <row r="10" spans="1:29" s="75" customFormat="1" ht="13.5" customHeight="1" x14ac:dyDescent="0.15">
      <c r="A10" s="162"/>
      <c r="B10" s="162"/>
      <c r="C10" s="162"/>
      <c r="D10" s="162"/>
      <c r="E10" s="162"/>
      <c r="F10" s="162"/>
      <c r="G10" s="162"/>
      <c r="H10" s="162"/>
      <c r="I10" s="162"/>
      <c r="J10" s="162"/>
      <c r="K10" s="162"/>
      <c r="L10" s="162"/>
      <c r="M10" s="162"/>
      <c r="N10" s="158" t="s">
        <v>114</v>
      </c>
      <c r="O10" s="158"/>
      <c r="P10" s="158"/>
      <c r="Q10" s="134"/>
      <c r="R10" s="159"/>
      <c r="S10" s="159"/>
      <c r="T10" s="159"/>
      <c r="U10" s="159"/>
      <c r="V10" s="159"/>
      <c r="W10" s="159"/>
      <c r="X10" s="159"/>
      <c r="Y10" s="1"/>
      <c r="AB10" s="155" t="s">
        <v>138</v>
      </c>
    </row>
    <row r="11" spans="1:29" s="75" customFormat="1" ht="6" customHeight="1" x14ac:dyDescent="0.15">
      <c r="A11" s="162"/>
      <c r="B11" s="162"/>
      <c r="C11" s="162"/>
      <c r="D11" s="162"/>
      <c r="E11" s="162"/>
      <c r="F11" s="162"/>
      <c r="G11" s="162"/>
      <c r="H11" s="162"/>
      <c r="I11" s="162"/>
      <c r="J11" s="162"/>
      <c r="K11" s="162"/>
      <c r="L11" s="162"/>
      <c r="M11" s="162"/>
      <c r="N11" s="158"/>
      <c r="O11" s="158"/>
      <c r="P11" s="158"/>
      <c r="Q11" s="134"/>
      <c r="R11" s="160"/>
      <c r="S11" s="160"/>
      <c r="T11" s="160"/>
      <c r="U11" s="160"/>
      <c r="V11" s="160"/>
      <c r="W11" s="160"/>
      <c r="X11" s="160"/>
      <c r="Y11" s="1"/>
      <c r="AB11" s="125"/>
    </row>
    <row r="12" spans="1:29" s="75" customFormat="1" ht="13.5" customHeight="1" x14ac:dyDescent="0.15">
      <c r="N12" s="158" t="s">
        <v>115</v>
      </c>
      <c r="O12" s="158"/>
      <c r="P12" s="158"/>
      <c r="Q12" s="134"/>
      <c r="R12" s="159"/>
      <c r="S12" s="159"/>
      <c r="T12" s="159"/>
      <c r="U12" s="159"/>
      <c r="V12" s="159"/>
      <c r="W12" s="159"/>
      <c r="X12" s="159"/>
      <c r="Y12" s="1"/>
      <c r="AB12" s="127"/>
    </row>
    <row r="13" spans="1:29" s="75" customFormat="1" ht="6" customHeight="1" x14ac:dyDescent="0.15">
      <c r="A13" s="161" t="s">
        <v>146</v>
      </c>
      <c r="B13" s="161"/>
      <c r="C13" s="161"/>
      <c r="D13" s="161"/>
      <c r="E13" s="161"/>
      <c r="F13" s="161"/>
      <c r="G13" s="161"/>
      <c r="H13" s="161"/>
      <c r="I13" s="161"/>
      <c r="J13" s="161"/>
      <c r="K13" s="161"/>
      <c r="L13" s="161"/>
      <c r="M13" s="161"/>
      <c r="N13" s="158"/>
      <c r="O13" s="158"/>
      <c r="P13" s="158"/>
      <c r="Q13" s="134"/>
      <c r="R13" s="135"/>
      <c r="S13" s="135"/>
      <c r="T13" s="135"/>
      <c r="U13" s="135"/>
      <c r="V13" s="135"/>
      <c r="W13" s="135"/>
      <c r="X13" s="135"/>
      <c r="Y13" s="1"/>
    </row>
    <row r="14" spans="1:29" s="75" customFormat="1" ht="13.5" customHeight="1" x14ac:dyDescent="0.15">
      <c r="A14" s="161"/>
      <c r="B14" s="161"/>
      <c r="C14" s="161"/>
      <c r="D14" s="161"/>
      <c r="E14" s="161"/>
      <c r="F14" s="161"/>
      <c r="G14" s="161"/>
      <c r="H14" s="161"/>
      <c r="I14" s="161"/>
      <c r="J14" s="161"/>
      <c r="K14" s="161"/>
      <c r="L14" s="161"/>
      <c r="M14" s="161"/>
      <c r="N14" s="158" t="s">
        <v>116</v>
      </c>
      <c r="O14" s="158"/>
      <c r="P14" s="158"/>
      <c r="Q14" s="134"/>
      <c r="R14" s="164"/>
      <c r="S14" s="164"/>
      <c r="T14" s="164"/>
      <c r="U14" s="164"/>
      <c r="V14" s="164"/>
      <c r="W14" s="164"/>
      <c r="X14" s="164"/>
      <c r="Y14" s="156"/>
      <c r="Z14" s="156"/>
      <c r="AA14" s="156"/>
      <c r="AB14" s="156"/>
      <c r="AC14" s="156"/>
    </row>
    <row r="15" spans="1:29" s="75" customFormat="1" ht="6" customHeight="1" x14ac:dyDescent="0.15">
      <c r="A15" s="161"/>
      <c r="B15" s="161"/>
      <c r="C15" s="161"/>
      <c r="D15" s="161"/>
      <c r="E15" s="161"/>
      <c r="F15" s="161"/>
      <c r="G15" s="161"/>
      <c r="H15" s="161"/>
      <c r="I15" s="161"/>
      <c r="J15" s="161"/>
      <c r="K15" s="161"/>
      <c r="L15" s="161"/>
      <c r="M15" s="161"/>
      <c r="N15" s="158"/>
      <c r="O15" s="158"/>
      <c r="P15" s="158"/>
      <c r="Q15" s="134"/>
      <c r="R15" s="135"/>
      <c r="S15" s="135"/>
      <c r="T15" s="135"/>
      <c r="U15" s="135"/>
      <c r="V15" s="135"/>
      <c r="W15" s="135"/>
      <c r="X15" s="115"/>
      <c r="Y15" s="1"/>
    </row>
    <row r="16" spans="1:29" s="75" customFormat="1" ht="13.5" customHeight="1" x14ac:dyDescent="0.15">
      <c r="A16" s="161"/>
      <c r="B16" s="161"/>
      <c r="C16" s="161"/>
      <c r="D16" s="161"/>
      <c r="E16" s="161"/>
      <c r="F16" s="161"/>
      <c r="G16" s="161"/>
      <c r="H16" s="161"/>
      <c r="I16" s="161"/>
      <c r="J16" s="161"/>
      <c r="K16" s="161"/>
      <c r="L16" s="161"/>
      <c r="M16" s="161"/>
      <c r="N16" s="158" t="s">
        <v>117</v>
      </c>
      <c r="O16" s="158"/>
      <c r="P16" s="158"/>
      <c r="Q16" s="134"/>
      <c r="R16" s="159"/>
      <c r="S16" s="159"/>
      <c r="T16" s="159"/>
      <c r="U16" s="159"/>
      <c r="V16" s="159"/>
      <c r="W16" s="159"/>
      <c r="X16" s="159"/>
      <c r="Y16" s="1"/>
      <c r="AB16" s="128" t="s">
        <v>122</v>
      </c>
    </row>
    <row r="17" spans="1:32" s="75" customFormat="1" ht="6" customHeight="1" x14ac:dyDescent="0.15">
      <c r="A17" s="161"/>
      <c r="B17" s="161"/>
      <c r="C17" s="161"/>
      <c r="D17" s="161"/>
      <c r="E17" s="161"/>
      <c r="F17" s="161"/>
      <c r="G17" s="161"/>
      <c r="H17" s="161"/>
      <c r="I17" s="161"/>
      <c r="J17" s="161"/>
      <c r="K17" s="161"/>
      <c r="L17" s="161"/>
      <c r="M17" s="161"/>
      <c r="N17" s="158"/>
      <c r="O17" s="158"/>
      <c r="P17" s="158"/>
      <c r="Q17" s="134"/>
      <c r="R17" s="160"/>
      <c r="S17" s="160"/>
      <c r="T17" s="160"/>
      <c r="U17" s="160"/>
      <c r="V17" s="160"/>
      <c r="W17" s="160"/>
      <c r="X17" s="160"/>
      <c r="Y17" s="1"/>
      <c r="AB17" s="128"/>
    </row>
    <row r="18" spans="1:32" s="75" customFormat="1" ht="13.5" customHeight="1" x14ac:dyDescent="0.15">
      <c r="N18" s="158" t="s">
        <v>118</v>
      </c>
      <c r="O18" s="158"/>
      <c r="P18" s="158"/>
      <c r="Q18" s="134"/>
      <c r="R18" s="159"/>
      <c r="S18" s="159"/>
      <c r="T18" s="159"/>
      <c r="U18" s="159"/>
      <c r="V18" s="159"/>
      <c r="W18" s="159"/>
      <c r="X18" s="159"/>
      <c r="AB18" s="129" t="s">
        <v>139</v>
      </c>
    </row>
    <row r="19" spans="1:32" s="75" customFormat="1" ht="6" customHeight="1" x14ac:dyDescent="0.15">
      <c r="N19" s="163"/>
      <c r="O19" s="163"/>
      <c r="P19" s="163"/>
      <c r="Q19" s="1"/>
      <c r="R19" s="160"/>
      <c r="S19" s="160"/>
      <c r="T19" s="160"/>
      <c r="U19" s="160"/>
      <c r="V19" s="160"/>
      <c r="W19" s="160"/>
      <c r="X19" s="160"/>
      <c r="Y19" s="1"/>
      <c r="AB19" s="129"/>
    </row>
    <row r="20" spans="1:32" s="75" customFormat="1" ht="13.5" customHeight="1" x14ac:dyDescent="0.15">
      <c r="N20" s="190" t="s">
        <v>119</v>
      </c>
      <c r="O20" s="190"/>
      <c r="P20" s="190"/>
      <c r="Q20" s="1"/>
      <c r="R20" s="159"/>
      <c r="S20" s="159"/>
      <c r="T20" s="159"/>
      <c r="U20" s="159"/>
      <c r="V20" s="159"/>
      <c r="W20" s="159"/>
      <c r="X20" s="159"/>
      <c r="Y20" s="1"/>
      <c r="AB20" s="129" t="s">
        <v>123</v>
      </c>
    </row>
    <row r="21" spans="1:32" ht="30.75" customHeight="1" thickBot="1" x14ac:dyDescent="0.2">
      <c r="N21" s="216" t="s">
        <v>145</v>
      </c>
      <c r="O21" s="216"/>
      <c r="P21" s="216"/>
      <c r="Q21" s="216"/>
      <c r="R21" s="216"/>
      <c r="S21" s="216"/>
      <c r="T21" s="216"/>
      <c r="U21" s="216"/>
      <c r="V21" s="216"/>
      <c r="W21" s="216"/>
      <c r="X21" s="216"/>
      <c r="Y21" s="130"/>
      <c r="Z21" s="154"/>
      <c r="AD21" s="89"/>
      <c r="AE21" s="88"/>
    </row>
    <row r="22" spans="1:32" s="1" customFormat="1" ht="18.75" customHeight="1" x14ac:dyDescent="0.15">
      <c r="A22" s="191"/>
      <c r="B22" s="192"/>
      <c r="C22" s="192"/>
      <c r="D22" s="192"/>
      <c r="E22" s="192"/>
      <c r="F22" s="192"/>
      <c r="G22" s="192"/>
      <c r="H22" s="192"/>
      <c r="I22" s="192"/>
      <c r="J22" s="192"/>
      <c r="K22" s="193"/>
      <c r="L22" s="197" t="s">
        <v>131</v>
      </c>
      <c r="M22" s="198"/>
      <c r="N22" s="199"/>
      <c r="O22" s="148"/>
      <c r="P22" s="34"/>
      <c r="Q22" s="122"/>
      <c r="R22" s="116" t="s">
        <v>13</v>
      </c>
      <c r="S22" s="34"/>
      <c r="T22" s="101" t="s">
        <v>14</v>
      </c>
      <c r="U22" s="34"/>
      <c r="V22" s="101" t="s">
        <v>132</v>
      </c>
      <c r="W22" s="20"/>
      <c r="X22" s="21"/>
      <c r="AA22" s="153">
        <f>IF(OR(P22=0,S22=0,U22=0,P23=0,S23=0,U23=0),0,DATE(P22,S22,U22))</f>
        <v>0</v>
      </c>
      <c r="AD22" s="89"/>
      <c r="AF22" s="18"/>
    </row>
    <row r="23" spans="1:32" s="1" customFormat="1" ht="18.75" customHeight="1" x14ac:dyDescent="0.15">
      <c r="A23" s="194"/>
      <c r="B23" s="195"/>
      <c r="C23" s="195"/>
      <c r="D23" s="195"/>
      <c r="E23" s="195"/>
      <c r="F23" s="195"/>
      <c r="G23" s="195"/>
      <c r="H23" s="195"/>
      <c r="I23" s="195"/>
      <c r="J23" s="195"/>
      <c r="K23" s="196"/>
      <c r="L23" s="171"/>
      <c r="M23" s="200"/>
      <c r="N23" s="201"/>
      <c r="O23" s="149"/>
      <c r="P23" s="139"/>
      <c r="R23" s="150" t="s">
        <v>13</v>
      </c>
      <c r="S23" s="139"/>
      <c r="T23" s="82" t="s">
        <v>14</v>
      </c>
      <c r="U23" s="139"/>
      <c r="V23" s="82" t="s">
        <v>135</v>
      </c>
      <c r="W23" s="29"/>
      <c r="X23" s="30"/>
      <c r="Y23" s="130"/>
      <c r="Z23" s="130">
        <f>IF(AA23&lt;=Z21,0,IF(AA22&gt;=Z21,AA23-AA22,AA23-Z21))</f>
        <v>0</v>
      </c>
      <c r="AA23" s="153">
        <f>IF(OR(P22=0,S22=0,U22=0,P23=0,S23=0,U23=0),0,DATE(P23,S23,U23+1))</f>
        <v>0</v>
      </c>
      <c r="AE23" s="90"/>
      <c r="AF23" s="18"/>
    </row>
    <row r="24" spans="1:32" s="1" customFormat="1" ht="16.5" customHeight="1" x14ac:dyDescent="0.15">
      <c r="A24" s="168" t="s">
        <v>6</v>
      </c>
      <c r="B24" s="169"/>
      <c r="C24" s="170"/>
      <c r="D24" s="205"/>
      <c r="E24" s="206"/>
      <c r="F24" s="206"/>
      <c r="G24" s="206"/>
      <c r="H24" s="206"/>
      <c r="I24" s="206"/>
      <c r="J24" s="206"/>
      <c r="K24" s="207"/>
      <c r="L24" s="171"/>
      <c r="M24" s="200"/>
      <c r="N24" s="201"/>
      <c r="O24" s="144"/>
      <c r="P24" s="26"/>
      <c r="Q24" s="26"/>
      <c r="T24" s="113" t="s">
        <v>133</v>
      </c>
      <c r="U24" s="26"/>
      <c r="V24" s="166">
        <f>Z23-W27-W29</f>
        <v>0</v>
      </c>
      <c r="W24" s="166"/>
      <c r="X24" s="111" t="s">
        <v>129</v>
      </c>
      <c r="Y24" s="130"/>
      <c r="AA24" s="153"/>
    </row>
    <row r="25" spans="1:32" s="1" customFormat="1" ht="16.5" customHeight="1" x14ac:dyDescent="0.15">
      <c r="A25" s="208" t="s">
        <v>7</v>
      </c>
      <c r="B25" s="209"/>
      <c r="C25" s="210"/>
      <c r="D25" s="211"/>
      <c r="E25" s="212"/>
      <c r="F25" s="212"/>
      <c r="G25" s="212"/>
      <c r="H25" s="212"/>
      <c r="I25" s="212"/>
      <c r="J25" s="212"/>
      <c r="K25" s="213"/>
      <c r="L25" s="202"/>
      <c r="M25" s="203"/>
      <c r="N25" s="204"/>
      <c r="O25" s="149"/>
      <c r="P25" s="29"/>
      <c r="Q25" s="29"/>
      <c r="R25" s="29"/>
      <c r="S25" s="29"/>
      <c r="T25" s="112" t="s">
        <v>130</v>
      </c>
      <c r="U25" s="214">
        <f>V24*5190</f>
        <v>0</v>
      </c>
      <c r="V25" s="214"/>
      <c r="W25" s="214"/>
      <c r="X25" s="94" t="s">
        <v>41</v>
      </c>
      <c r="Y25" s="130"/>
      <c r="Z25" s="1">
        <f>Z23*5190</f>
        <v>0</v>
      </c>
      <c r="AA25" s="153"/>
    </row>
    <row r="26" spans="1:32" s="1" customFormat="1" ht="18.75" customHeight="1" x14ac:dyDescent="0.15">
      <c r="A26" s="165" t="s">
        <v>8</v>
      </c>
      <c r="B26" s="166"/>
      <c r="C26" s="167"/>
      <c r="D26" s="71"/>
      <c r="E26" s="81"/>
      <c r="F26" s="138" t="s">
        <v>10</v>
      </c>
      <c r="G26" s="138"/>
      <c r="H26" s="81"/>
      <c r="I26" s="10" t="s">
        <v>11</v>
      </c>
      <c r="K26" s="11"/>
      <c r="L26" s="171" t="s">
        <v>142</v>
      </c>
      <c r="M26" s="172"/>
      <c r="N26" s="173"/>
      <c r="O26" s="145"/>
      <c r="P26" s="103"/>
      <c r="Q26" s="107"/>
      <c r="R26" s="117" t="s">
        <v>13</v>
      </c>
      <c r="S26" s="103"/>
      <c r="T26" s="104" t="s">
        <v>14</v>
      </c>
      <c r="U26" s="103"/>
      <c r="V26" s="107" t="s">
        <v>16</v>
      </c>
      <c r="X26" s="22"/>
      <c r="Y26" s="130"/>
      <c r="Z26" s="130">
        <f>IF(AA27&lt;=Z21,0,IF(AA26&gt;=Z21,AA27-AA26,AA27-Z21))</f>
        <v>0</v>
      </c>
      <c r="AA26" s="153">
        <f>IF(OR(P26=0,S26=0,U26=0,P27=0,S27=0,U27=0),0,DATE(P26,S26,U26))</f>
        <v>0</v>
      </c>
    </row>
    <row r="27" spans="1:32" s="1" customFormat="1" ht="18.75" customHeight="1" x14ac:dyDescent="0.15">
      <c r="A27" s="168"/>
      <c r="B27" s="169"/>
      <c r="C27" s="170"/>
      <c r="D27" s="72"/>
      <c r="E27" s="105"/>
      <c r="F27" s="106" t="s">
        <v>12</v>
      </c>
      <c r="G27" s="106"/>
      <c r="H27" s="29"/>
      <c r="I27" s="29"/>
      <c r="J27" s="29"/>
      <c r="K27" s="86"/>
      <c r="L27" s="174"/>
      <c r="M27" s="172"/>
      <c r="N27" s="173"/>
      <c r="O27" s="145"/>
      <c r="P27" s="108"/>
      <c r="Q27" s="29"/>
      <c r="R27" s="118" t="s">
        <v>13</v>
      </c>
      <c r="S27" s="108"/>
      <c r="T27" s="109" t="s">
        <v>14</v>
      </c>
      <c r="U27" s="108"/>
      <c r="V27" s="24" t="s">
        <v>50</v>
      </c>
      <c r="W27" s="1">
        <f>Y26+Z26</f>
        <v>0</v>
      </c>
      <c r="X27" s="22" t="s">
        <v>51</v>
      </c>
      <c r="Y27" s="130"/>
      <c r="Z27" s="1">
        <f>IF(Y21=TRUE,(Z26*5190),(Z26*3360))</f>
        <v>0</v>
      </c>
      <c r="AA27" s="153">
        <f>IF(OR(P26=0,S26=0,U26=0,P27=0,S27=0,U27=0),0,DATE(P27,S27,U27+1))</f>
        <v>0</v>
      </c>
    </row>
    <row r="28" spans="1:32" s="1" customFormat="1" ht="18.75" customHeight="1" x14ac:dyDescent="0.15">
      <c r="A28" s="165" t="s">
        <v>9</v>
      </c>
      <c r="B28" s="166"/>
      <c r="C28" s="167"/>
      <c r="D28" s="71"/>
      <c r="E28" s="103"/>
      <c r="F28" s="104" t="s">
        <v>13</v>
      </c>
      <c r="G28" s="103"/>
      <c r="H28" s="104" t="s">
        <v>14</v>
      </c>
      <c r="I28" s="103"/>
      <c r="J28" s="104" t="s">
        <v>16</v>
      </c>
      <c r="K28" s="2"/>
      <c r="L28" s="178" t="s">
        <v>141</v>
      </c>
      <c r="M28" s="179"/>
      <c r="N28" s="180"/>
      <c r="O28" s="146"/>
      <c r="P28" s="103"/>
      <c r="Q28" s="107"/>
      <c r="R28" s="117" t="s">
        <v>13</v>
      </c>
      <c r="S28" s="103"/>
      <c r="T28" s="104" t="s">
        <v>14</v>
      </c>
      <c r="U28" s="103"/>
      <c r="V28" s="107" t="s">
        <v>16</v>
      </c>
      <c r="W28" s="26"/>
      <c r="X28" s="27"/>
      <c r="Y28" s="130"/>
      <c r="Z28" s="130">
        <f>IF(AA29&lt;=Z21,0,IF(AA28&gt;=Z21,AA29-AA28,AA29-Z21))</f>
        <v>0</v>
      </c>
      <c r="AA28" s="153">
        <f>IF(OR(P28=0,S28=0,U28=0,P29=0,S29=0,U29=0),0,DATE(P28,S28,U28))</f>
        <v>0</v>
      </c>
    </row>
    <row r="29" spans="1:32" s="1" customFormat="1" ht="18.75" customHeight="1" thickBot="1" x14ac:dyDescent="0.2">
      <c r="A29" s="175"/>
      <c r="B29" s="176"/>
      <c r="C29" s="177"/>
      <c r="D29" s="56"/>
      <c r="E29" s="102"/>
      <c r="F29" s="95" t="s">
        <v>13</v>
      </c>
      <c r="G29" s="102"/>
      <c r="H29" s="95" t="s">
        <v>14</v>
      </c>
      <c r="I29" s="102"/>
      <c r="J29" s="95" t="s">
        <v>15</v>
      </c>
      <c r="K29" s="57"/>
      <c r="L29" s="181"/>
      <c r="M29" s="182"/>
      <c r="N29" s="183"/>
      <c r="O29" s="147"/>
      <c r="P29" s="102"/>
      <c r="Q29" s="31"/>
      <c r="R29" s="119" t="s">
        <v>13</v>
      </c>
      <c r="S29" s="102"/>
      <c r="T29" s="95" t="s">
        <v>14</v>
      </c>
      <c r="U29" s="102"/>
      <c r="V29" s="31" t="s">
        <v>50</v>
      </c>
      <c r="W29" s="31">
        <f>IF(OR(P28=0,S28=0,U28=0,P29=0,S29=0,U29=0),0,Y28+Z28+1)</f>
        <v>0</v>
      </c>
      <c r="X29" s="58" t="s">
        <v>51</v>
      </c>
      <c r="Y29" s="130"/>
      <c r="Z29" s="1">
        <f>Z28*5190</f>
        <v>0</v>
      </c>
      <c r="AA29" s="153">
        <f>IF(OR(P28=0,S28=0,U28=0,P29=0,S29=0,U29=0),0,DATE(P29,S29,U29))</f>
        <v>0</v>
      </c>
    </row>
    <row r="30" spans="1:32" s="1" customFormat="1" ht="26.25" customHeight="1" thickBot="1" x14ac:dyDescent="0.2">
      <c r="A30" s="78" t="s">
        <v>17</v>
      </c>
      <c r="Y30" s="130"/>
    </row>
    <row r="31" spans="1:32" s="1" customFormat="1" ht="24" customHeight="1" thickBot="1" x14ac:dyDescent="0.2">
      <c r="A31" s="184" t="s">
        <v>18</v>
      </c>
      <c r="B31" s="185"/>
      <c r="C31" s="186"/>
      <c r="D31" s="187" t="s">
        <v>24</v>
      </c>
      <c r="E31" s="188"/>
      <c r="F31" s="188"/>
      <c r="G31" s="189"/>
      <c r="H31" s="187" t="s">
        <v>38</v>
      </c>
      <c r="I31" s="188"/>
      <c r="J31" s="188"/>
      <c r="K31" s="188"/>
      <c r="L31" s="188"/>
      <c r="M31" s="188"/>
      <c r="N31" s="188"/>
      <c r="O31" s="188"/>
      <c r="P31" s="188"/>
      <c r="Q31" s="188"/>
      <c r="R31" s="188"/>
      <c r="S31" s="188"/>
      <c r="T31" s="188"/>
      <c r="U31" s="189"/>
      <c r="V31" s="187" t="s">
        <v>39</v>
      </c>
      <c r="W31" s="188"/>
      <c r="X31" s="215"/>
      <c r="Y31" s="130"/>
    </row>
    <row r="32" spans="1:32" s="1" customFormat="1" ht="18" customHeight="1" thickTop="1" x14ac:dyDescent="0.15">
      <c r="A32" s="217" t="s">
        <v>19</v>
      </c>
      <c r="B32" s="172"/>
      <c r="C32" s="173"/>
      <c r="D32" s="220" t="s">
        <v>25</v>
      </c>
      <c r="E32" s="221"/>
      <c r="F32" s="221"/>
      <c r="G32" s="222"/>
      <c r="H32" s="91" t="s">
        <v>40</v>
      </c>
      <c r="I32" s="223"/>
      <c r="J32" s="223"/>
      <c r="K32" s="92" t="s">
        <v>41</v>
      </c>
      <c r="L32" s="92" t="s">
        <v>42</v>
      </c>
      <c r="M32" s="131"/>
      <c r="N32" s="92" t="s">
        <v>124</v>
      </c>
      <c r="O32" s="92"/>
      <c r="P32" s="141"/>
      <c r="Q32" s="120"/>
      <c r="R32" s="92" t="s">
        <v>45</v>
      </c>
      <c r="S32" s="92"/>
      <c r="T32" s="141"/>
      <c r="U32" s="93" t="s">
        <v>46</v>
      </c>
      <c r="V32" s="224">
        <f>ROUNDDOWN(IF(T32="",I32*M32*P32,I32*M32*P32/T32),0)</f>
        <v>0</v>
      </c>
      <c r="W32" s="225"/>
      <c r="X32" s="226"/>
      <c r="Y32" s="130"/>
    </row>
    <row r="33" spans="1:29" s="1" customFormat="1" ht="18" customHeight="1" x14ac:dyDescent="0.15">
      <c r="A33" s="218"/>
      <c r="B33" s="163"/>
      <c r="C33" s="219"/>
      <c r="D33" s="227" t="s">
        <v>26</v>
      </c>
      <c r="E33" s="228"/>
      <c r="F33" s="228"/>
      <c r="G33" s="229"/>
      <c r="H33" s="91" t="s">
        <v>40</v>
      </c>
      <c r="I33" s="230"/>
      <c r="J33" s="230"/>
      <c r="K33" s="7" t="s">
        <v>41</v>
      </c>
      <c r="L33" s="7" t="s">
        <v>42</v>
      </c>
      <c r="M33" s="132"/>
      <c r="N33" s="7" t="s">
        <v>124</v>
      </c>
      <c r="O33" s="7"/>
      <c r="P33" s="140"/>
      <c r="Q33" s="121"/>
      <c r="R33" s="7" t="s">
        <v>45</v>
      </c>
      <c r="S33" s="7"/>
      <c r="T33" s="140"/>
      <c r="U33" s="8" t="s">
        <v>46</v>
      </c>
      <c r="V33" s="224">
        <f>ROUNDDOWN(IF(T33="",I33*M33*P33,I33*M33*P33/T33),0)</f>
        <v>0</v>
      </c>
      <c r="W33" s="225"/>
      <c r="X33" s="226"/>
      <c r="Y33" s="130"/>
    </row>
    <row r="34" spans="1:29" s="1" customFormat="1" ht="18" customHeight="1" x14ac:dyDescent="0.15">
      <c r="A34" s="218"/>
      <c r="B34" s="163"/>
      <c r="C34" s="219"/>
      <c r="D34" s="227" t="s">
        <v>27</v>
      </c>
      <c r="E34" s="228"/>
      <c r="F34" s="228"/>
      <c r="G34" s="229"/>
      <c r="H34" s="91" t="s">
        <v>40</v>
      </c>
      <c r="I34" s="230"/>
      <c r="J34" s="230"/>
      <c r="K34" s="7" t="s">
        <v>41</v>
      </c>
      <c r="L34" s="7" t="s">
        <v>42</v>
      </c>
      <c r="M34" s="132"/>
      <c r="N34" s="7" t="s">
        <v>124</v>
      </c>
      <c r="O34" s="7"/>
      <c r="P34" s="140"/>
      <c r="Q34" s="121"/>
      <c r="R34" s="7" t="s">
        <v>45</v>
      </c>
      <c r="S34" s="7"/>
      <c r="T34" s="140"/>
      <c r="U34" s="8" t="s">
        <v>46</v>
      </c>
      <c r="V34" s="224">
        <f>ROUNDDOWN(IF(T34="",I34*M34*P34,I34*M34*P34/T34),0)</f>
        <v>0</v>
      </c>
      <c r="W34" s="225"/>
      <c r="X34" s="226"/>
      <c r="Y34" s="130"/>
    </row>
    <row r="35" spans="1:29" s="1" customFormat="1" ht="18" customHeight="1" x14ac:dyDescent="0.15">
      <c r="A35" s="218"/>
      <c r="B35" s="163"/>
      <c r="C35" s="219"/>
      <c r="D35" s="234" t="s">
        <v>28</v>
      </c>
      <c r="E35" s="235"/>
      <c r="F35" s="235"/>
      <c r="G35" s="236"/>
      <c r="H35" s="91" t="s">
        <v>40</v>
      </c>
      <c r="I35" s="237"/>
      <c r="J35" s="237"/>
      <c r="K35" s="10" t="s">
        <v>41</v>
      </c>
      <c r="L35" s="10" t="s">
        <v>42</v>
      </c>
      <c r="M35" s="133"/>
      <c r="N35" s="10" t="s">
        <v>124</v>
      </c>
      <c r="O35" s="10"/>
      <c r="P35" s="110"/>
      <c r="Q35" s="24"/>
      <c r="R35" s="10" t="s">
        <v>45</v>
      </c>
      <c r="S35" s="10"/>
      <c r="T35" s="110"/>
      <c r="U35" s="11" t="s">
        <v>46</v>
      </c>
      <c r="V35" s="224">
        <f>ROUNDDOWN(IF(T35="",I35*M35*P35,I35*M35*P35/T35),0)</f>
        <v>0</v>
      </c>
      <c r="W35" s="225"/>
      <c r="X35" s="226"/>
    </row>
    <row r="36" spans="1:29" s="1" customFormat="1" ht="18" customHeight="1" x14ac:dyDescent="0.15">
      <c r="A36" s="259" t="s">
        <v>20</v>
      </c>
      <c r="B36" s="260"/>
      <c r="C36" s="261"/>
      <c r="D36" s="238" t="s">
        <v>29</v>
      </c>
      <c r="E36" s="239"/>
      <c r="F36" s="239"/>
      <c r="G36" s="240"/>
      <c r="H36" s="241"/>
      <c r="I36" s="242"/>
      <c r="J36" s="242"/>
      <c r="K36" s="242"/>
      <c r="L36" s="242"/>
      <c r="M36" s="242"/>
      <c r="N36" s="242"/>
      <c r="O36" s="242"/>
      <c r="P36" s="242"/>
      <c r="Q36" s="242"/>
      <c r="R36" s="242"/>
      <c r="S36" s="242"/>
      <c r="T36" s="242"/>
      <c r="U36" s="243"/>
      <c r="V36" s="244"/>
      <c r="W36" s="245"/>
      <c r="X36" s="246"/>
    </row>
    <row r="37" spans="1:29" s="1" customFormat="1" ht="18" customHeight="1" x14ac:dyDescent="0.15">
      <c r="A37" s="218"/>
      <c r="B37" s="163"/>
      <c r="C37" s="219"/>
      <c r="D37" s="227" t="s">
        <v>30</v>
      </c>
      <c r="E37" s="228"/>
      <c r="F37" s="228"/>
      <c r="G37" s="229"/>
      <c r="H37" s="247"/>
      <c r="I37" s="248"/>
      <c r="J37" s="248"/>
      <c r="K37" s="248"/>
      <c r="L37" s="248"/>
      <c r="M37" s="248"/>
      <c r="N37" s="248"/>
      <c r="O37" s="248"/>
      <c r="P37" s="248"/>
      <c r="Q37" s="248"/>
      <c r="R37" s="248"/>
      <c r="S37" s="248"/>
      <c r="T37" s="248"/>
      <c r="U37" s="249"/>
      <c r="V37" s="231"/>
      <c r="W37" s="232"/>
      <c r="X37" s="233"/>
    </row>
    <row r="38" spans="1:29" s="1" customFormat="1" ht="18" customHeight="1" x14ac:dyDescent="0.15">
      <c r="A38" s="218"/>
      <c r="B38" s="163"/>
      <c r="C38" s="219"/>
      <c r="D38" s="227" t="s">
        <v>31</v>
      </c>
      <c r="E38" s="228"/>
      <c r="F38" s="228"/>
      <c r="G38" s="229"/>
      <c r="H38" s="247"/>
      <c r="I38" s="248"/>
      <c r="J38" s="248"/>
      <c r="K38" s="248"/>
      <c r="L38" s="248"/>
      <c r="M38" s="248"/>
      <c r="N38" s="248"/>
      <c r="O38" s="248"/>
      <c r="P38" s="248"/>
      <c r="Q38" s="248"/>
      <c r="R38" s="248"/>
      <c r="S38" s="248"/>
      <c r="T38" s="248"/>
      <c r="U38" s="249"/>
      <c r="V38" s="231"/>
      <c r="W38" s="232"/>
      <c r="X38" s="233"/>
    </row>
    <row r="39" spans="1:29" s="1" customFormat="1" ht="18" customHeight="1" x14ac:dyDescent="0.15">
      <c r="A39" s="218"/>
      <c r="B39" s="163"/>
      <c r="C39" s="219"/>
      <c r="D39" s="227" t="s">
        <v>32</v>
      </c>
      <c r="E39" s="228"/>
      <c r="F39" s="228"/>
      <c r="G39" s="229"/>
      <c r="H39" s="247"/>
      <c r="I39" s="248"/>
      <c r="J39" s="248"/>
      <c r="K39" s="248"/>
      <c r="L39" s="248"/>
      <c r="M39" s="248"/>
      <c r="N39" s="248"/>
      <c r="O39" s="248"/>
      <c r="P39" s="248"/>
      <c r="Q39" s="248"/>
      <c r="R39" s="248"/>
      <c r="S39" s="248"/>
      <c r="T39" s="248"/>
      <c r="U39" s="249"/>
      <c r="V39" s="231"/>
      <c r="W39" s="232"/>
      <c r="X39" s="233"/>
    </row>
    <row r="40" spans="1:29" s="1" customFormat="1" ht="18" customHeight="1" x14ac:dyDescent="0.15">
      <c r="A40" s="218"/>
      <c r="B40" s="163"/>
      <c r="C40" s="219"/>
      <c r="D40" s="234" t="s">
        <v>33</v>
      </c>
      <c r="E40" s="235"/>
      <c r="F40" s="235"/>
      <c r="G40" s="236"/>
      <c r="H40" s="250"/>
      <c r="I40" s="251"/>
      <c r="J40" s="251"/>
      <c r="K40" s="251"/>
      <c r="L40" s="251"/>
      <c r="M40" s="251"/>
      <c r="N40" s="251"/>
      <c r="O40" s="251"/>
      <c r="P40" s="251"/>
      <c r="Q40" s="251"/>
      <c r="R40" s="251"/>
      <c r="S40" s="251"/>
      <c r="T40" s="251"/>
      <c r="U40" s="252"/>
      <c r="V40" s="231"/>
      <c r="W40" s="232"/>
      <c r="X40" s="233"/>
    </row>
    <row r="41" spans="1:29" s="1" customFormat="1" ht="18" customHeight="1" x14ac:dyDescent="0.15">
      <c r="A41" s="259" t="s">
        <v>21</v>
      </c>
      <c r="B41" s="260"/>
      <c r="C41" s="261"/>
      <c r="D41" s="238" t="s">
        <v>34</v>
      </c>
      <c r="E41" s="239"/>
      <c r="F41" s="239"/>
      <c r="G41" s="240"/>
      <c r="H41" s="241"/>
      <c r="I41" s="242"/>
      <c r="J41" s="242"/>
      <c r="K41" s="242"/>
      <c r="L41" s="242"/>
      <c r="M41" s="242"/>
      <c r="N41" s="242"/>
      <c r="O41" s="242"/>
      <c r="P41" s="242"/>
      <c r="Q41" s="242"/>
      <c r="R41" s="242"/>
      <c r="S41" s="242"/>
      <c r="T41" s="242"/>
      <c r="U41" s="243"/>
      <c r="V41" s="244"/>
      <c r="W41" s="245"/>
      <c r="X41" s="246"/>
    </row>
    <row r="42" spans="1:29" s="1" customFormat="1" ht="18" customHeight="1" x14ac:dyDescent="0.15">
      <c r="A42" s="218"/>
      <c r="B42" s="163"/>
      <c r="C42" s="219"/>
      <c r="D42" s="227" t="s">
        <v>35</v>
      </c>
      <c r="E42" s="228"/>
      <c r="F42" s="228"/>
      <c r="G42" s="229"/>
      <c r="H42" s="247"/>
      <c r="I42" s="248"/>
      <c r="J42" s="248"/>
      <c r="K42" s="248"/>
      <c r="L42" s="248"/>
      <c r="M42" s="248"/>
      <c r="N42" s="248"/>
      <c r="O42" s="248"/>
      <c r="P42" s="248"/>
      <c r="Q42" s="248"/>
      <c r="R42" s="248"/>
      <c r="S42" s="248"/>
      <c r="T42" s="248"/>
      <c r="U42" s="249"/>
      <c r="V42" s="231"/>
      <c r="W42" s="232"/>
      <c r="X42" s="233"/>
    </row>
    <row r="43" spans="1:29" s="1" customFormat="1" ht="18" customHeight="1" x14ac:dyDescent="0.15">
      <c r="A43" s="218"/>
      <c r="B43" s="163"/>
      <c r="C43" s="219"/>
      <c r="D43" s="234" t="s">
        <v>36</v>
      </c>
      <c r="E43" s="235"/>
      <c r="F43" s="235"/>
      <c r="G43" s="236"/>
      <c r="H43" s="250"/>
      <c r="I43" s="251"/>
      <c r="J43" s="251"/>
      <c r="K43" s="251"/>
      <c r="L43" s="251"/>
      <c r="M43" s="251"/>
      <c r="N43" s="251"/>
      <c r="O43" s="251"/>
      <c r="P43" s="251"/>
      <c r="Q43" s="251"/>
      <c r="R43" s="251"/>
      <c r="S43" s="251"/>
      <c r="T43" s="251"/>
      <c r="U43" s="252"/>
      <c r="V43" s="253"/>
      <c r="W43" s="254"/>
      <c r="X43" s="255"/>
    </row>
    <row r="44" spans="1:29" s="1" customFormat="1" ht="18" customHeight="1" x14ac:dyDescent="0.15">
      <c r="A44" s="165" t="s">
        <v>22</v>
      </c>
      <c r="B44" s="166"/>
      <c r="C44" s="167"/>
      <c r="D44" s="238" t="s">
        <v>37</v>
      </c>
      <c r="E44" s="239"/>
      <c r="F44" s="239"/>
      <c r="G44" s="240"/>
      <c r="H44" s="241"/>
      <c r="I44" s="242"/>
      <c r="J44" s="242"/>
      <c r="K44" s="242"/>
      <c r="L44" s="242"/>
      <c r="M44" s="242"/>
      <c r="N44" s="242"/>
      <c r="O44" s="242"/>
      <c r="P44" s="242"/>
      <c r="Q44" s="242"/>
      <c r="R44" s="242"/>
      <c r="S44" s="242"/>
      <c r="T44" s="242"/>
      <c r="U44" s="243"/>
      <c r="V44" s="256"/>
      <c r="W44" s="257"/>
      <c r="X44" s="258"/>
    </row>
    <row r="45" spans="1:29" s="1" customFormat="1" ht="18" customHeight="1" x14ac:dyDescent="0.15">
      <c r="A45" s="165" t="s">
        <v>23</v>
      </c>
      <c r="B45" s="166"/>
      <c r="C45" s="167"/>
      <c r="D45" s="276" t="s">
        <v>128</v>
      </c>
      <c r="E45" s="277"/>
      <c r="F45" s="277"/>
      <c r="G45" s="261"/>
      <c r="H45" s="241"/>
      <c r="I45" s="242"/>
      <c r="J45" s="242"/>
      <c r="K45" s="242"/>
      <c r="L45" s="242"/>
      <c r="M45" s="242"/>
      <c r="N45" s="242"/>
      <c r="O45" s="242"/>
      <c r="P45" s="242"/>
      <c r="Q45" s="242"/>
      <c r="R45" s="242"/>
      <c r="S45" s="242"/>
      <c r="T45" s="242"/>
      <c r="U45" s="243"/>
      <c r="V45" s="244"/>
      <c r="W45" s="245"/>
      <c r="X45" s="246"/>
    </row>
    <row r="46" spans="1:29" s="1" customFormat="1" ht="18" customHeight="1" thickBot="1" x14ac:dyDescent="0.2">
      <c r="A46" s="275"/>
      <c r="B46" s="172"/>
      <c r="C46" s="173"/>
      <c r="D46" s="278"/>
      <c r="E46" s="163"/>
      <c r="F46" s="163"/>
      <c r="G46" s="219"/>
      <c r="H46" s="279"/>
      <c r="I46" s="280"/>
      <c r="J46" s="280"/>
      <c r="K46" s="280"/>
      <c r="L46" s="280"/>
      <c r="M46" s="280"/>
      <c r="N46" s="280"/>
      <c r="O46" s="280"/>
      <c r="P46" s="280"/>
      <c r="Q46" s="280"/>
      <c r="R46" s="280"/>
      <c r="S46" s="280"/>
      <c r="T46" s="280"/>
      <c r="U46" s="281"/>
      <c r="V46" s="282"/>
      <c r="W46" s="283"/>
      <c r="X46" s="284"/>
    </row>
    <row r="47" spans="1:29" s="1" customFormat="1" ht="24" customHeight="1" thickBot="1" x14ac:dyDescent="0.2">
      <c r="A47" s="262" t="s">
        <v>90</v>
      </c>
      <c r="B47" s="263"/>
      <c r="C47" s="263"/>
      <c r="D47" s="263"/>
      <c r="E47" s="263"/>
      <c r="F47" s="263"/>
      <c r="G47" s="263"/>
      <c r="H47" s="263"/>
      <c r="I47" s="263"/>
      <c r="J47" s="263"/>
      <c r="K47" s="263"/>
      <c r="L47" s="263"/>
      <c r="M47" s="263"/>
      <c r="N47" s="263"/>
      <c r="O47" s="263"/>
      <c r="P47" s="263"/>
      <c r="Q47" s="263"/>
      <c r="R47" s="263"/>
      <c r="S47" s="263"/>
      <c r="T47" s="263"/>
      <c r="U47" s="264"/>
      <c r="V47" s="265">
        <f>SUM(V32:X46)</f>
        <v>0</v>
      </c>
      <c r="W47" s="266"/>
      <c r="X47" s="267"/>
      <c r="Z47" s="268">
        <f>V47-U25</f>
        <v>0</v>
      </c>
      <c r="AA47" s="268"/>
      <c r="AB47" s="268"/>
      <c r="AC47" s="124" t="s">
        <v>136</v>
      </c>
    </row>
    <row r="48" spans="1:29" s="1" customFormat="1" ht="18" customHeight="1" x14ac:dyDescent="0.15">
      <c r="A48" s="269" t="s">
        <v>147</v>
      </c>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Z48" s="123" t="str">
        <f>IF(Z47&lt;0,"報告額が支給額を下回っています。正しくご報告ください。","")</f>
        <v/>
      </c>
    </row>
    <row r="49" spans="1:26" s="1" customFormat="1" ht="12" customHeight="1" x14ac:dyDescent="0.15">
      <c r="B49" s="62"/>
      <c r="C49" s="18"/>
      <c r="D49" s="18"/>
      <c r="E49" s="18"/>
      <c r="F49" s="18"/>
      <c r="G49" s="18"/>
      <c r="H49" s="18"/>
      <c r="I49" s="18"/>
      <c r="J49" s="18"/>
      <c r="K49" s="18"/>
      <c r="L49" s="18"/>
      <c r="M49" s="18"/>
      <c r="N49" s="18"/>
      <c r="O49" s="18"/>
      <c r="P49" s="18"/>
      <c r="Q49" s="18"/>
      <c r="R49" s="18"/>
      <c r="S49" s="18"/>
      <c r="T49" s="18"/>
      <c r="U49" s="18"/>
      <c r="V49" s="18"/>
      <c r="Z49" s="1" t="s">
        <v>137</v>
      </c>
    </row>
    <row r="50" spans="1:26" s="1" customFormat="1" ht="21" customHeight="1" x14ac:dyDescent="0.15">
      <c r="A50" s="270" t="s">
        <v>140</v>
      </c>
      <c r="B50" s="270"/>
      <c r="C50" s="270"/>
      <c r="D50" s="270"/>
      <c r="E50" s="270"/>
    </row>
    <row r="51" spans="1:26" s="1" customFormat="1" ht="21" customHeight="1" x14ac:dyDescent="0.15">
      <c r="A51" s="63"/>
      <c r="B51" s="29"/>
      <c r="C51" s="29"/>
      <c r="D51" s="29"/>
      <c r="E51" s="29"/>
      <c r="F51" s="29"/>
      <c r="G51" s="29"/>
      <c r="H51" s="29"/>
      <c r="I51" s="29"/>
      <c r="J51" s="29"/>
      <c r="K51" s="29"/>
      <c r="L51" s="29"/>
      <c r="M51" s="29"/>
      <c r="N51" s="29"/>
      <c r="O51" s="29"/>
      <c r="P51" s="29"/>
      <c r="Q51" s="29"/>
      <c r="R51" s="29"/>
      <c r="S51" s="29"/>
      <c r="T51" s="29"/>
      <c r="U51" s="29"/>
      <c r="V51" s="29"/>
      <c r="W51" s="29"/>
      <c r="X51" s="29"/>
    </row>
    <row r="52" spans="1:26" s="1" customFormat="1" ht="21" customHeight="1" x14ac:dyDescent="0.15">
      <c r="A52" s="64"/>
      <c r="B52" s="50"/>
      <c r="C52" s="50"/>
      <c r="D52" s="50"/>
      <c r="E52" s="50"/>
      <c r="F52" s="50"/>
      <c r="G52" s="50"/>
      <c r="H52" s="50"/>
      <c r="I52" s="50"/>
      <c r="J52" s="50"/>
      <c r="K52" s="50"/>
      <c r="L52" s="50"/>
      <c r="M52" s="50"/>
      <c r="N52" s="50"/>
      <c r="O52" s="50"/>
      <c r="P52" s="50"/>
      <c r="Q52" s="50"/>
      <c r="R52" s="50"/>
      <c r="S52" s="50"/>
      <c r="T52" s="50"/>
      <c r="U52" s="50"/>
      <c r="V52" s="50"/>
      <c r="W52" s="50"/>
      <c r="X52" s="29"/>
    </row>
    <row r="53" spans="1:26" s="1" customFormat="1" ht="21" customHeight="1" x14ac:dyDescent="0.15">
      <c r="A53" s="64"/>
      <c r="B53" s="50"/>
      <c r="C53" s="50"/>
      <c r="D53" s="50"/>
      <c r="E53" s="50"/>
      <c r="F53" s="50"/>
      <c r="G53" s="50"/>
      <c r="H53" s="50"/>
      <c r="I53" s="50"/>
      <c r="J53" s="50"/>
      <c r="K53" s="50"/>
      <c r="L53" s="50"/>
      <c r="M53" s="50"/>
      <c r="N53" s="50"/>
      <c r="O53" s="50"/>
      <c r="P53" s="50"/>
      <c r="Q53" s="50"/>
      <c r="R53" s="50"/>
      <c r="S53" s="50"/>
      <c r="T53" s="50"/>
      <c r="U53" s="50"/>
      <c r="V53" s="50"/>
      <c r="W53" s="50"/>
      <c r="X53" s="29"/>
    </row>
    <row r="54" spans="1:26" s="1" customFormat="1" ht="12" x14ac:dyDescent="0.15">
      <c r="A54" s="10"/>
    </row>
    <row r="55" spans="1:26" s="1" customFormat="1" x14ac:dyDescent="0.15">
      <c r="A55" s="10"/>
      <c r="O55" s="354"/>
      <c r="P55" s="354"/>
      <c r="Q55" s="354"/>
      <c r="R55" s="355"/>
      <c r="S55" s="272" t="s">
        <v>149</v>
      </c>
      <c r="T55" s="274"/>
      <c r="U55" s="271" t="s">
        <v>150</v>
      </c>
      <c r="V55" s="273"/>
      <c r="W55" s="79" t="s">
        <v>121</v>
      </c>
      <c r="X55" s="80"/>
    </row>
    <row r="56" spans="1:26" s="1" customFormat="1" ht="12" x14ac:dyDescent="0.15">
      <c r="A56" s="10"/>
      <c r="O56" s="356"/>
      <c r="P56" s="356"/>
      <c r="Q56" s="356"/>
      <c r="R56" s="137"/>
      <c r="S56" s="73"/>
      <c r="T56" s="136"/>
      <c r="U56" s="151"/>
      <c r="V56" s="136"/>
      <c r="W56" s="151"/>
      <c r="X56" s="136"/>
    </row>
    <row r="57" spans="1:26" s="1" customFormat="1" ht="18.75" customHeight="1" x14ac:dyDescent="0.15">
      <c r="A57" s="10"/>
      <c r="O57" s="356"/>
      <c r="P57" s="356"/>
      <c r="Q57" s="356"/>
      <c r="R57" s="137"/>
      <c r="S57" s="145"/>
      <c r="T57" s="137"/>
      <c r="U57" s="145"/>
      <c r="V57" s="137"/>
      <c r="W57" s="145"/>
      <c r="X57" s="137"/>
    </row>
    <row r="58" spans="1:26" s="1" customFormat="1" ht="12" x14ac:dyDescent="0.15">
      <c r="A58" s="10"/>
      <c r="O58" s="356"/>
      <c r="P58" s="356"/>
      <c r="Q58" s="356"/>
      <c r="R58" s="137"/>
      <c r="S58" s="142"/>
      <c r="T58" s="143"/>
      <c r="U58" s="152"/>
      <c r="V58" s="143"/>
      <c r="W58" s="152"/>
      <c r="X58" s="143"/>
    </row>
    <row r="59" spans="1:26" s="1" customFormat="1" ht="12" x14ac:dyDescent="0.15"/>
    <row r="60" spans="1:26" s="1" customFormat="1" ht="12" x14ac:dyDescent="0.15">
      <c r="A60" s="10"/>
      <c r="B60" s="65"/>
      <c r="C60" s="65"/>
      <c r="D60" s="65"/>
      <c r="E60" s="65"/>
      <c r="F60" s="65"/>
      <c r="G60" s="65"/>
      <c r="O60" s="66" t="s">
        <v>148</v>
      </c>
      <c r="P60" s="66"/>
      <c r="Q60" s="66"/>
      <c r="R60" s="66"/>
      <c r="S60" s="67"/>
      <c r="T60" s="68"/>
      <c r="U60" s="68"/>
      <c r="V60" s="68"/>
      <c r="W60" s="68"/>
      <c r="X60" s="69"/>
    </row>
    <row r="61" spans="1:26" s="1" customFormat="1" ht="19.5" customHeight="1" x14ac:dyDescent="0.15"/>
    <row r="62" spans="1:26" s="1" customFormat="1" ht="19.5" customHeight="1" x14ac:dyDescent="0.15"/>
    <row r="63" spans="1:26" s="1" customFormat="1" ht="19.5" customHeight="1" x14ac:dyDescent="0.15"/>
    <row r="64" spans="1:26"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2" x14ac:dyDescent="0.15"/>
    <row r="98" s="1" customFormat="1" ht="12" x14ac:dyDescent="0.15"/>
  </sheetData>
  <sheetProtection algorithmName="SHA-512" hashValue="HoYjgf4Af143bgxe4f7VGW2vwgoVI0tL+MAMKywiODmd1Ebz+qnZJaVXP3ykXJWBcyR3ojHqRY52emSYCjWz+Q==" saltValue="+jtJtrEyToVCzrYW6xLNbQ==" spinCount="100000" sheet="1" selectLockedCells="1"/>
  <mergeCells count="109">
    <mergeCell ref="A47:U47"/>
    <mergeCell ref="V47:X47"/>
    <mergeCell ref="Z47:AB47"/>
    <mergeCell ref="A48:X48"/>
    <mergeCell ref="A50:E50"/>
    <mergeCell ref="O55:R55"/>
    <mergeCell ref="S55:T55"/>
    <mergeCell ref="U55:V55"/>
    <mergeCell ref="A45:C46"/>
    <mergeCell ref="D45:G46"/>
    <mergeCell ref="H45:U45"/>
    <mergeCell ref="V45:X45"/>
    <mergeCell ref="H46:U46"/>
    <mergeCell ref="V46:X46"/>
    <mergeCell ref="D43:G43"/>
    <mergeCell ref="H43:U43"/>
    <mergeCell ref="V43:X43"/>
    <mergeCell ref="A44:C44"/>
    <mergeCell ref="D44:G44"/>
    <mergeCell ref="H44:U44"/>
    <mergeCell ref="V44:X44"/>
    <mergeCell ref="D40:G40"/>
    <mergeCell ref="H40:U40"/>
    <mergeCell ref="V40:X40"/>
    <mergeCell ref="A41:C43"/>
    <mergeCell ref="D41:G41"/>
    <mergeCell ref="H41:U41"/>
    <mergeCell ref="V41:X41"/>
    <mergeCell ref="D42:G42"/>
    <mergeCell ref="H42:U42"/>
    <mergeCell ref="V42:X42"/>
    <mergeCell ref="A36:C40"/>
    <mergeCell ref="V37:X37"/>
    <mergeCell ref="D38:G38"/>
    <mergeCell ref="H38:U38"/>
    <mergeCell ref="V38:X38"/>
    <mergeCell ref="D39:G39"/>
    <mergeCell ref="H39:U39"/>
    <mergeCell ref="V39:X39"/>
    <mergeCell ref="V34:X34"/>
    <mergeCell ref="D35:G35"/>
    <mergeCell ref="I35:J35"/>
    <mergeCell ref="V35:X35"/>
    <mergeCell ref="D36:G36"/>
    <mergeCell ref="H36:U36"/>
    <mergeCell ref="V36:X36"/>
    <mergeCell ref="D37:G37"/>
    <mergeCell ref="H37:U37"/>
    <mergeCell ref="A32:C35"/>
    <mergeCell ref="D32:G32"/>
    <mergeCell ref="I32:J32"/>
    <mergeCell ref="V32:X32"/>
    <mergeCell ref="D33:G33"/>
    <mergeCell ref="I33:J33"/>
    <mergeCell ref="V33:X33"/>
    <mergeCell ref="D34:G34"/>
    <mergeCell ref="I34:J34"/>
    <mergeCell ref="A26:C27"/>
    <mergeCell ref="L26:N27"/>
    <mergeCell ref="A28:C29"/>
    <mergeCell ref="L28:N29"/>
    <mergeCell ref="A31:C31"/>
    <mergeCell ref="D31:G31"/>
    <mergeCell ref="H31:U31"/>
    <mergeCell ref="N20:P20"/>
    <mergeCell ref="R20:X20"/>
    <mergeCell ref="A22:K23"/>
    <mergeCell ref="L22:N25"/>
    <mergeCell ref="A24:C24"/>
    <mergeCell ref="D24:K24"/>
    <mergeCell ref="V24:W24"/>
    <mergeCell ref="A25:C25"/>
    <mergeCell ref="D25:K25"/>
    <mergeCell ref="U25:W25"/>
    <mergeCell ref="V31:X31"/>
    <mergeCell ref="N21:X21"/>
    <mergeCell ref="R17:X17"/>
    <mergeCell ref="N18:P18"/>
    <mergeCell ref="R18:X18"/>
    <mergeCell ref="N19:P19"/>
    <mergeCell ref="R19:X19"/>
    <mergeCell ref="R11:X11"/>
    <mergeCell ref="N12:P12"/>
    <mergeCell ref="R12:X12"/>
    <mergeCell ref="R14:X14"/>
    <mergeCell ref="R3:X3"/>
    <mergeCell ref="N4:P4"/>
    <mergeCell ref="R4:X4"/>
    <mergeCell ref="N5:P5"/>
    <mergeCell ref="R5:X5"/>
    <mergeCell ref="N6:P6"/>
    <mergeCell ref="R6:X6"/>
    <mergeCell ref="A13:M17"/>
    <mergeCell ref="N13:P13"/>
    <mergeCell ref="N14:P14"/>
    <mergeCell ref="N15:P15"/>
    <mergeCell ref="N16:P16"/>
    <mergeCell ref="R16:X16"/>
    <mergeCell ref="N7:P7"/>
    <mergeCell ref="R7:X7"/>
    <mergeCell ref="N8:P8"/>
    <mergeCell ref="R8:X8"/>
    <mergeCell ref="A9:M11"/>
    <mergeCell ref="N9:P9"/>
    <mergeCell ref="R9:X9"/>
    <mergeCell ref="N10:P10"/>
    <mergeCell ref="R10:X10"/>
    <mergeCell ref="N11:P11"/>
    <mergeCell ref="N17:P17"/>
  </mergeCells>
  <phoneticPr fontId="21"/>
  <conditionalFormatting sqref="Z47:AB47">
    <cfRule type="expression" dxfId="0" priority="1" stopIfTrue="1">
      <formula>"$Z$47&gt;$U$25"</formula>
    </cfRule>
  </conditionalFormatting>
  <dataValidations count="8">
    <dataValidation type="list" imeMode="off" allowBlank="1" showInputMessage="1" sqref="S22:S23 S26:S29 G28:G29 U1" xr:uid="{00000000-0002-0000-0000-000001000000}">
      <formula1>"4,5,6,7,8,9,10,11,12,1,2,3"</formula1>
    </dataValidation>
    <dataValidation type="list" imeMode="off" allowBlank="1" showInputMessage="1" sqref="U22:U23 U26:U29 I28:I29" xr:uid="{00000000-0002-0000-0000-000002000000}">
      <formula1>"1,2,3,4,5,6,7,8,9,10,11,12,13,14,15,16,17,18,19,20,21,22,23,24,25,26,27,28,29,30,31"</formula1>
    </dataValidation>
    <dataValidation type="list" imeMode="off" allowBlank="1" showInputMessage="1" showErrorMessage="1" sqref="W1" xr:uid="{00000000-0002-0000-0000-000003000000}">
      <formula1>"1,2,3,4,5,6,7,8,9,10,11,12,13,14,15,16,17,18,19,20,21,22,23,24,25,26,27,28,29,30,31"</formula1>
    </dataValidation>
    <dataValidation type="custom" imeMode="off" allowBlank="1" showInputMessage="1" showErrorMessage="1" errorTitle="研修生番号が一致しません" error="低炭素技術を輸出するための人材育成支援事業(低炭素技術輸出促進人材育成支援事業)の_x000a_当年度研修生番号を入力してください。_x000a__x000a_このメッセージが表示される場合は研修生番号と申請書が一致していません。_x000a_正しい事業・年度の申請書をご利用ください。_x000a__x000a_" sqref="D24:K24" xr:uid="{00000000-0002-0000-0000-000004000000}">
      <formula1>AND(MID(D24,1,3)="25T",LEN(D24)=7)</formula1>
    </dataValidation>
    <dataValidation imeMode="off" allowBlank="1" showInputMessage="1" showErrorMessage="1" sqref="R20:X20 R18:X18 R16:X16 D25:K25 T32:T35 M32:M35" xr:uid="{00000000-0002-0000-0000-000005000000}"/>
    <dataValidation type="list" imeMode="off" allowBlank="1" showInputMessage="1" sqref="S1" xr:uid="{00000000-0002-0000-0000-000006000000}">
      <formula1>"2025,2026"</formula1>
    </dataValidation>
    <dataValidation type="whole" imeMode="off" operator="greaterThanOrEqual" allowBlank="1" showInputMessage="1" showErrorMessage="1" errorTitle="小数点以下は入力できません" error="小数点以下は入力できません" sqref="I32:J35 P32:P35 V36:X46" xr:uid="{00000000-0002-0000-0000-000007000000}">
      <formula1>0</formula1>
    </dataValidation>
    <dataValidation type="list" imeMode="off" allowBlank="1" showInputMessage="1" sqref="E28:E29 P22:P23 P26:P29" xr:uid="{442F11B7-C5BD-409B-AD46-3027BCF5E2FD}">
      <formula1>"2024,2025,2026"</formula1>
    </dataValidation>
  </dataValidations>
  <pageMargins left="0.4" right="0.21" top="0.27" bottom="0.18" header="0.16" footer="0.16"/>
  <pageSetup paperSize="9"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4</xdr:col>
                    <xdr:colOff>114300</xdr:colOff>
                    <xdr:row>25</xdr:row>
                    <xdr:rowOff>28575</xdr:rowOff>
                  </from>
                  <to>
                    <xdr:col>5</xdr:col>
                    <xdr:colOff>9525</xdr:colOff>
                    <xdr:row>26</xdr:row>
                    <xdr:rowOff>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4</xdr:col>
                    <xdr:colOff>114300</xdr:colOff>
                    <xdr:row>26</xdr:row>
                    <xdr:rowOff>9525</xdr:rowOff>
                  </from>
                  <to>
                    <xdr:col>5</xdr:col>
                    <xdr:colOff>9525</xdr:colOff>
                    <xdr:row>26</xdr:row>
                    <xdr:rowOff>219075</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7</xdr:col>
                    <xdr:colOff>57150</xdr:colOff>
                    <xdr:row>25</xdr:row>
                    <xdr:rowOff>28575</xdr:rowOff>
                  </from>
                  <to>
                    <xdr:col>8</xdr:col>
                    <xdr:colOff>171450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H95"/>
  <sheetViews>
    <sheetView showGridLines="0" showZeros="0" zoomScale="75" workbookViewId="0">
      <selection activeCell="D38" sqref="D38"/>
    </sheetView>
  </sheetViews>
  <sheetFormatPr defaultColWidth="9" defaultRowHeight="13.5" x14ac:dyDescent="0.15"/>
  <cols>
    <col min="1" max="6" width="9" style="18"/>
    <col min="7" max="22" width="4.875" style="18" customWidth="1"/>
    <col min="23" max="23" width="4.75" style="18" customWidth="1"/>
    <col min="24" max="24" width="5.125" style="18" customWidth="1"/>
    <col min="25" max="25" width="4.875" style="18" customWidth="1"/>
    <col min="26" max="26" width="5.375" style="18" customWidth="1"/>
    <col min="27" max="27" width="4.875" style="18" customWidth="1"/>
    <col min="28" max="28" width="7.125" style="18" customWidth="1"/>
    <col min="29" max="29" width="8.5" style="18" hidden="1" customWidth="1"/>
    <col min="30" max="30" width="5.875" style="18" hidden="1" customWidth="1"/>
    <col min="31" max="32" width="4.875" style="18" hidden="1" customWidth="1"/>
    <col min="33" max="33" width="37.375" style="18" customWidth="1"/>
    <col min="34" max="45" width="4.875" style="18" customWidth="1"/>
    <col min="46" max="16384" width="9" style="18"/>
  </cols>
  <sheetData>
    <row r="1" spans="1:33" ht="19.5" customHeight="1" x14ac:dyDescent="0.15">
      <c r="V1" s="352">
        <v>2017</v>
      </c>
      <c r="W1" s="352"/>
      <c r="X1" s="1" t="s">
        <v>0</v>
      </c>
      <c r="Y1" s="36">
        <v>5</v>
      </c>
      <c r="Z1" s="1" t="s">
        <v>1</v>
      </c>
      <c r="AA1" s="36">
        <v>1</v>
      </c>
      <c r="AB1" s="1" t="s">
        <v>2</v>
      </c>
    </row>
    <row r="2" spans="1:33" ht="19.5" customHeight="1" x14ac:dyDescent="0.15">
      <c r="A2" s="100" t="s">
        <v>126</v>
      </c>
      <c r="G2" s="18" t="s">
        <v>111</v>
      </c>
    </row>
    <row r="3" spans="1:33" ht="16.5" customHeight="1" x14ac:dyDescent="0.15">
      <c r="A3" s="100" t="s">
        <v>127</v>
      </c>
      <c r="R3" s="1"/>
      <c r="U3" s="353" t="s">
        <v>91</v>
      </c>
      <c r="V3" s="353"/>
      <c r="W3" s="353"/>
      <c r="X3" s="353"/>
      <c r="Y3" s="353"/>
      <c r="Z3" s="353"/>
      <c r="AA3" s="353"/>
      <c r="AB3" s="353"/>
    </row>
    <row r="4" spans="1:33" ht="16.5" customHeight="1" x14ac:dyDescent="0.15">
      <c r="R4" s="1" t="s">
        <v>3</v>
      </c>
      <c r="U4" s="345" t="s">
        <v>92</v>
      </c>
      <c r="V4" s="345"/>
      <c r="W4" s="345"/>
      <c r="X4" s="345"/>
      <c r="Y4" s="345"/>
      <c r="Z4" s="345"/>
      <c r="AA4" s="345"/>
      <c r="AB4" s="345"/>
    </row>
    <row r="5" spans="1:33" ht="16.5" customHeight="1" x14ac:dyDescent="0.15">
      <c r="R5" s="1" t="s">
        <v>52</v>
      </c>
      <c r="U5" s="345" t="s">
        <v>93</v>
      </c>
      <c r="V5" s="345"/>
      <c r="W5" s="345"/>
      <c r="X5" s="345"/>
      <c r="Y5" s="345"/>
      <c r="Z5" s="345"/>
      <c r="AA5" s="345"/>
      <c r="AB5" s="345"/>
    </row>
    <row r="6" spans="1:33" ht="16.5" customHeight="1" x14ac:dyDescent="0.15">
      <c r="R6" s="1" t="s">
        <v>4</v>
      </c>
      <c r="U6" s="345" t="s">
        <v>94</v>
      </c>
      <c r="V6" s="345"/>
      <c r="W6" s="345"/>
      <c r="X6" s="345"/>
      <c r="Y6" s="345"/>
      <c r="Z6" s="345"/>
      <c r="AA6" s="345"/>
      <c r="AB6" s="345"/>
      <c r="AG6" s="35"/>
    </row>
    <row r="7" spans="1:33" ht="16.5" customHeight="1" x14ac:dyDescent="0.15">
      <c r="H7" s="351" t="s">
        <v>53</v>
      </c>
      <c r="I7" s="351"/>
      <c r="J7" s="351"/>
      <c r="K7" s="351"/>
      <c r="L7" s="351"/>
      <c r="M7" s="351"/>
      <c r="N7" s="351"/>
      <c r="O7" s="351"/>
      <c r="P7" s="351"/>
      <c r="R7" s="1" t="s">
        <v>54</v>
      </c>
      <c r="U7" s="345" t="s">
        <v>95</v>
      </c>
      <c r="V7" s="345"/>
      <c r="W7" s="345"/>
      <c r="X7" s="345"/>
      <c r="Y7" s="345"/>
      <c r="Z7" s="345"/>
      <c r="AA7" s="345"/>
      <c r="AB7" s="345"/>
    </row>
    <row r="8" spans="1:33" ht="16.5" customHeight="1" x14ac:dyDescent="0.15">
      <c r="H8" s="351"/>
      <c r="I8" s="351"/>
      <c r="J8" s="351"/>
      <c r="K8" s="351"/>
      <c r="L8" s="351"/>
      <c r="M8" s="351"/>
      <c r="N8" s="351"/>
      <c r="O8" s="351"/>
      <c r="P8" s="351"/>
      <c r="R8" s="1" t="s">
        <v>55</v>
      </c>
      <c r="U8" s="345" t="s">
        <v>96</v>
      </c>
      <c r="V8" s="345"/>
      <c r="W8" s="345"/>
      <c r="X8" s="345"/>
      <c r="Y8" s="345"/>
      <c r="Z8" s="345"/>
      <c r="AA8" s="345"/>
      <c r="AB8" s="345"/>
    </row>
    <row r="9" spans="1:33" ht="16.5" customHeight="1" x14ac:dyDescent="0.15">
      <c r="R9" s="1" t="s">
        <v>56</v>
      </c>
      <c r="U9" s="345" t="s">
        <v>97</v>
      </c>
      <c r="V9" s="345"/>
      <c r="W9" s="345"/>
      <c r="X9" s="345"/>
      <c r="Y9" s="345"/>
      <c r="Z9" s="345"/>
      <c r="AA9" s="345"/>
      <c r="AB9" s="19" t="s">
        <v>5</v>
      </c>
      <c r="AG9" s="35"/>
    </row>
    <row r="10" spans="1:33" ht="16.5" customHeight="1" x14ac:dyDescent="0.15">
      <c r="R10" s="1" t="s">
        <v>57</v>
      </c>
      <c r="U10" s="345" t="s">
        <v>98</v>
      </c>
      <c r="V10" s="345"/>
      <c r="W10" s="345"/>
      <c r="X10" s="345"/>
      <c r="Y10" s="345"/>
      <c r="Z10" s="345"/>
      <c r="AA10" s="345"/>
      <c r="AB10" s="345"/>
    </row>
    <row r="11" spans="1:33" ht="16.5" customHeight="1" x14ac:dyDescent="0.15">
      <c r="R11" s="1" t="s">
        <v>58</v>
      </c>
      <c r="U11" s="345" t="s">
        <v>99</v>
      </c>
      <c r="V11" s="345"/>
      <c r="W11" s="345"/>
      <c r="X11" s="345"/>
      <c r="Y11" s="345"/>
      <c r="Z11" s="345"/>
      <c r="AA11" s="345"/>
      <c r="AB11" s="345"/>
    </row>
    <row r="12" spans="1:33" ht="16.5" customHeight="1" x14ac:dyDescent="0.15">
      <c r="R12" s="1" t="s">
        <v>59</v>
      </c>
      <c r="U12" s="345">
        <v>123456</v>
      </c>
      <c r="V12" s="345"/>
      <c r="W12" s="345"/>
      <c r="X12" s="345"/>
      <c r="Y12" s="345"/>
      <c r="Z12" s="345"/>
      <c r="AA12" s="345"/>
      <c r="AB12" s="345"/>
    </row>
    <row r="13" spans="1:33" ht="18" customHeight="1" x14ac:dyDescent="0.15">
      <c r="R13" s="1"/>
    </row>
    <row r="14" spans="1:33" ht="9" customHeight="1" x14ac:dyDescent="0.15"/>
    <row r="15" spans="1:33" ht="18" customHeight="1" thickBot="1" x14ac:dyDescent="0.2"/>
    <row r="16" spans="1:33" s="1" customFormat="1" ht="19.5" customHeight="1" x14ac:dyDescent="0.15">
      <c r="G16" s="347" t="s">
        <v>61</v>
      </c>
      <c r="H16" s="341"/>
      <c r="I16" s="342"/>
      <c r="J16" s="289">
        <v>1299999</v>
      </c>
      <c r="K16" s="290"/>
      <c r="L16" s="290"/>
      <c r="M16" s="290"/>
      <c r="N16" s="290"/>
      <c r="O16" s="290"/>
      <c r="P16" s="290"/>
      <c r="Q16" s="291"/>
      <c r="R16" s="285" t="s">
        <v>60</v>
      </c>
      <c r="S16" s="286"/>
      <c r="T16" s="287"/>
      <c r="U16" s="37">
        <v>2016</v>
      </c>
      <c r="V16" s="20" t="s">
        <v>13</v>
      </c>
      <c r="W16" s="38">
        <v>6</v>
      </c>
      <c r="X16" s="20" t="s">
        <v>14</v>
      </c>
      <c r="Y16" s="38">
        <v>8</v>
      </c>
      <c r="Z16" s="20" t="s">
        <v>16</v>
      </c>
      <c r="AA16" s="20"/>
      <c r="AB16" s="21"/>
      <c r="AG16" s="292"/>
    </row>
    <row r="17" spans="7:34" s="1" customFormat="1" ht="19.5" customHeight="1" x14ac:dyDescent="0.15">
      <c r="G17" s="208" t="s">
        <v>62</v>
      </c>
      <c r="H17" s="209"/>
      <c r="I17" s="210"/>
      <c r="J17" s="348" t="s">
        <v>100</v>
      </c>
      <c r="K17" s="349"/>
      <c r="L17" s="349"/>
      <c r="M17" s="349"/>
      <c r="N17" s="349"/>
      <c r="O17" s="349"/>
      <c r="P17" s="349"/>
      <c r="Q17" s="350"/>
      <c r="R17" s="87"/>
      <c r="T17" s="2"/>
      <c r="U17" s="39">
        <v>2016</v>
      </c>
      <c r="V17" s="1" t="s">
        <v>13</v>
      </c>
      <c r="W17" s="40">
        <v>12</v>
      </c>
      <c r="X17" s="1" t="s">
        <v>14</v>
      </c>
      <c r="Y17" s="40">
        <v>2</v>
      </c>
      <c r="Z17" s="1" t="s">
        <v>15</v>
      </c>
      <c r="AB17" s="22"/>
      <c r="AC17" s="1">
        <f>IF(OR(U16=0,W16=0,Y16=0,U17=0,W17=0,Y17=0),0,DATE(U17,W17,Y17)-DATE(U16,W16,Y16)+1)</f>
        <v>178</v>
      </c>
      <c r="AG17" s="292"/>
    </row>
    <row r="18" spans="7:34" s="1" customFormat="1" ht="19.5" customHeight="1" x14ac:dyDescent="0.15">
      <c r="G18" s="96"/>
      <c r="H18" s="50"/>
      <c r="I18" s="51"/>
      <c r="J18" s="97"/>
      <c r="K18" s="98"/>
      <c r="L18" s="98"/>
      <c r="M18" s="98"/>
      <c r="N18" s="98"/>
      <c r="O18" s="98"/>
      <c r="P18" s="98"/>
      <c r="Q18" s="99"/>
      <c r="R18" s="72"/>
      <c r="S18" s="29"/>
      <c r="T18" s="86"/>
      <c r="U18" s="23"/>
      <c r="V18" s="24"/>
      <c r="W18" s="24" t="s">
        <v>63</v>
      </c>
      <c r="X18" s="24"/>
      <c r="Y18" s="24"/>
      <c r="Z18" s="24">
        <f>AD18</f>
        <v>167</v>
      </c>
      <c r="AA18" s="24"/>
      <c r="AB18" s="25" t="s">
        <v>64</v>
      </c>
      <c r="AD18" s="1">
        <f>AC17-AA20-AA22</f>
        <v>167</v>
      </c>
      <c r="AG18" s="35"/>
    </row>
    <row r="19" spans="7:34" s="1" customFormat="1" ht="19.5" customHeight="1" x14ac:dyDescent="0.15">
      <c r="G19" s="165" t="s">
        <v>65</v>
      </c>
      <c r="H19" s="166"/>
      <c r="I19" s="167"/>
      <c r="J19" s="45"/>
      <c r="K19" s="73" t="s">
        <v>66</v>
      </c>
      <c r="L19" s="73"/>
      <c r="M19" s="26"/>
      <c r="N19" s="46"/>
      <c r="O19" s="73" t="s">
        <v>67</v>
      </c>
      <c r="P19" s="73"/>
      <c r="Q19" s="28"/>
      <c r="R19" s="178" t="s">
        <v>110</v>
      </c>
      <c r="S19" s="166"/>
      <c r="T19" s="167"/>
      <c r="U19" s="43">
        <v>2016</v>
      </c>
      <c r="V19" s="26" t="s">
        <v>13</v>
      </c>
      <c r="W19" s="44">
        <v>8</v>
      </c>
      <c r="X19" s="26" t="s">
        <v>14</v>
      </c>
      <c r="Y19" s="44">
        <v>1</v>
      </c>
      <c r="Z19" s="26" t="s">
        <v>16</v>
      </c>
      <c r="AA19" s="26"/>
      <c r="AB19" s="27"/>
      <c r="AG19" s="292"/>
    </row>
    <row r="20" spans="7:34" s="1" customFormat="1" ht="19.5" customHeight="1" x14ac:dyDescent="0.15">
      <c r="G20" s="168"/>
      <c r="H20" s="169"/>
      <c r="I20" s="170"/>
      <c r="J20" s="49"/>
      <c r="K20" s="74" t="s">
        <v>69</v>
      </c>
      <c r="L20" s="74"/>
      <c r="M20" s="50"/>
      <c r="N20" s="50"/>
      <c r="O20" s="50"/>
      <c r="P20" s="50"/>
      <c r="Q20" s="51"/>
      <c r="R20" s="174"/>
      <c r="S20" s="172"/>
      <c r="T20" s="173"/>
      <c r="U20" s="47">
        <v>2016</v>
      </c>
      <c r="V20" s="1" t="s">
        <v>13</v>
      </c>
      <c r="W20" s="48">
        <v>8</v>
      </c>
      <c r="X20" s="1" t="s">
        <v>14</v>
      </c>
      <c r="Y20" s="48">
        <v>5</v>
      </c>
      <c r="Z20" s="1" t="s">
        <v>68</v>
      </c>
      <c r="AA20" s="1">
        <f>IF(OR(U19=0,W19=0,Y19=0,U20=0,W20=0,Y20=0),0,DATE(U20,W20,Y20)-DATE(U19,W19,Y19)+1)</f>
        <v>5</v>
      </c>
      <c r="AB20" s="22" t="s">
        <v>51</v>
      </c>
      <c r="AG20" s="293"/>
    </row>
    <row r="21" spans="7:34" s="1" customFormat="1" ht="19.5" customHeight="1" x14ac:dyDescent="0.15">
      <c r="G21" s="165" t="s">
        <v>71</v>
      </c>
      <c r="H21" s="166"/>
      <c r="I21" s="167"/>
      <c r="J21" s="52">
        <v>2016</v>
      </c>
      <c r="K21" s="1" t="s">
        <v>13</v>
      </c>
      <c r="L21" s="53">
        <v>4</v>
      </c>
      <c r="M21" s="1" t="s">
        <v>14</v>
      </c>
      <c r="N21" s="53">
        <v>20</v>
      </c>
      <c r="O21" s="1" t="s">
        <v>16</v>
      </c>
      <c r="Q21" s="2"/>
      <c r="R21" s="178" t="s">
        <v>70</v>
      </c>
      <c r="S21" s="179"/>
      <c r="T21" s="180"/>
      <c r="U21" s="43">
        <v>2016</v>
      </c>
      <c r="V21" s="26" t="s">
        <v>13</v>
      </c>
      <c r="W21" s="44">
        <v>9</v>
      </c>
      <c r="X21" s="26" t="s">
        <v>14</v>
      </c>
      <c r="Y21" s="44">
        <v>1</v>
      </c>
      <c r="Z21" s="26" t="s">
        <v>16</v>
      </c>
      <c r="AA21" s="26"/>
      <c r="AB21" s="27"/>
      <c r="AG21" s="292"/>
    </row>
    <row r="22" spans="7:34" s="1" customFormat="1" ht="19.5" customHeight="1" x14ac:dyDescent="0.15">
      <c r="G22" s="275"/>
      <c r="H22" s="172"/>
      <c r="I22" s="173"/>
      <c r="J22" s="41">
        <v>2016</v>
      </c>
      <c r="K22" s="1" t="s">
        <v>13</v>
      </c>
      <c r="L22" s="42">
        <v>6</v>
      </c>
      <c r="M22" s="1" t="s">
        <v>14</v>
      </c>
      <c r="N22" s="42">
        <v>7</v>
      </c>
      <c r="O22" s="1" t="s">
        <v>15</v>
      </c>
      <c r="Q22" s="2"/>
      <c r="R22" s="202"/>
      <c r="S22" s="203"/>
      <c r="T22" s="204"/>
      <c r="U22" s="54">
        <v>2016</v>
      </c>
      <c r="V22" s="29" t="s">
        <v>13</v>
      </c>
      <c r="W22" s="55">
        <v>9</v>
      </c>
      <c r="X22" s="29" t="s">
        <v>14</v>
      </c>
      <c r="Y22" s="55">
        <v>6</v>
      </c>
      <c r="Z22" s="29" t="s">
        <v>68</v>
      </c>
      <c r="AA22" s="29">
        <f>IF(OR(U21=0,W21=0,Y21=0,U22=0,W22=0,Y22=0),0,DATE(U22,W22,Y22)-DATE(U21,W21,Y21)+1)</f>
        <v>6</v>
      </c>
      <c r="AB22" s="30" t="s">
        <v>51</v>
      </c>
      <c r="AG22" s="293"/>
    </row>
    <row r="23" spans="7:34" s="1" customFormat="1" ht="19.5" customHeight="1" thickBot="1" x14ac:dyDescent="0.2">
      <c r="G23" s="175"/>
      <c r="H23" s="176"/>
      <c r="I23" s="177"/>
      <c r="J23" s="56"/>
      <c r="K23" s="31"/>
      <c r="L23" s="31"/>
      <c r="M23" s="31"/>
      <c r="N23" s="31"/>
      <c r="O23" s="31"/>
      <c r="P23" s="31"/>
      <c r="Q23" s="57"/>
      <c r="R23" s="83"/>
      <c r="S23" s="84"/>
      <c r="T23" s="85"/>
      <c r="U23" s="56"/>
      <c r="V23" s="31"/>
      <c r="W23" s="31"/>
      <c r="X23" s="31"/>
      <c r="Y23" s="31"/>
      <c r="Z23" s="31"/>
      <c r="AA23" s="31"/>
      <c r="AB23" s="58"/>
    </row>
    <row r="24" spans="7:34" s="1" customFormat="1" ht="19.5" customHeight="1" x14ac:dyDescent="0.15"/>
    <row r="25" spans="7:34" s="1" customFormat="1" ht="27" customHeight="1" thickBot="1" x14ac:dyDescent="0.2">
      <c r="G25" s="32" t="s">
        <v>17</v>
      </c>
    </row>
    <row r="26" spans="7:34" s="1" customFormat="1" ht="19.5" customHeight="1" x14ac:dyDescent="0.15">
      <c r="G26" s="333" t="s">
        <v>18</v>
      </c>
      <c r="H26" s="334"/>
      <c r="I26" s="335"/>
      <c r="J26" s="340" t="s">
        <v>24</v>
      </c>
      <c r="K26" s="341"/>
      <c r="L26" s="341"/>
      <c r="M26" s="342"/>
      <c r="N26" s="340" t="s">
        <v>72</v>
      </c>
      <c r="O26" s="341"/>
      <c r="P26" s="341"/>
      <c r="Q26" s="341"/>
      <c r="R26" s="341"/>
      <c r="S26" s="341"/>
      <c r="T26" s="341"/>
      <c r="U26" s="341"/>
      <c r="V26" s="341"/>
      <c r="W26" s="341"/>
      <c r="X26" s="341"/>
      <c r="Y26" s="341"/>
      <c r="Z26" s="342"/>
      <c r="AA26" s="340" t="s">
        <v>73</v>
      </c>
      <c r="AB26" s="346"/>
      <c r="AG26" s="35"/>
      <c r="AH26" s="35"/>
    </row>
    <row r="27" spans="7:34" s="1" customFormat="1" ht="19.5" customHeight="1" x14ac:dyDescent="0.15">
      <c r="G27" s="259" t="s">
        <v>19</v>
      </c>
      <c r="H27" s="166"/>
      <c r="I27" s="167"/>
      <c r="J27" s="238" t="s">
        <v>74</v>
      </c>
      <c r="K27" s="239"/>
      <c r="L27" s="239"/>
      <c r="M27" s="339"/>
      <c r="N27" s="3" t="s">
        <v>75</v>
      </c>
      <c r="O27" s="288">
        <v>2300</v>
      </c>
      <c r="P27" s="288"/>
      <c r="Q27" s="4" t="s">
        <v>41</v>
      </c>
      <c r="R27" s="4" t="s">
        <v>42</v>
      </c>
      <c r="S27" s="59">
        <v>616</v>
      </c>
      <c r="T27" s="4" t="s">
        <v>43</v>
      </c>
      <c r="U27" s="4" t="s">
        <v>44</v>
      </c>
      <c r="V27" s="59">
        <v>1</v>
      </c>
      <c r="W27" s="4" t="s">
        <v>45</v>
      </c>
      <c r="X27" s="4"/>
      <c r="Y27" s="59">
        <v>2</v>
      </c>
      <c r="Z27" s="5" t="s">
        <v>46</v>
      </c>
      <c r="AA27" s="294">
        <f>IF(Y27="",O27*S27*V27,O27*S27*V27/Y27)</f>
        <v>708400</v>
      </c>
      <c r="AB27" s="295"/>
      <c r="AG27" s="292"/>
      <c r="AH27" s="35"/>
    </row>
    <row r="28" spans="7:34" s="1" customFormat="1" ht="19.5" customHeight="1" x14ac:dyDescent="0.15">
      <c r="G28" s="218"/>
      <c r="H28" s="163"/>
      <c r="I28" s="219"/>
      <c r="J28" s="227" t="s">
        <v>76</v>
      </c>
      <c r="K28" s="228"/>
      <c r="L28" s="228"/>
      <c r="M28" s="229"/>
      <c r="N28" s="6" t="s">
        <v>77</v>
      </c>
      <c r="O28" s="298">
        <v>1300</v>
      </c>
      <c r="P28" s="298"/>
      <c r="Q28" s="7" t="s">
        <v>41</v>
      </c>
      <c r="R28" s="7" t="s">
        <v>42</v>
      </c>
      <c r="S28" s="60">
        <v>80</v>
      </c>
      <c r="T28" s="7" t="s">
        <v>43</v>
      </c>
      <c r="U28" s="7" t="s">
        <v>44</v>
      </c>
      <c r="V28" s="60">
        <v>2</v>
      </c>
      <c r="W28" s="7" t="s">
        <v>45</v>
      </c>
      <c r="X28" s="7"/>
      <c r="Y28" s="60"/>
      <c r="Z28" s="8" t="s">
        <v>46</v>
      </c>
      <c r="AA28" s="296">
        <f>IF(Y28="",O28*S28*V28,O28*S28*V28/Y28)</f>
        <v>208000</v>
      </c>
      <c r="AB28" s="297"/>
      <c r="AG28" s="293"/>
      <c r="AH28" s="35"/>
    </row>
    <row r="29" spans="7:34" s="1" customFormat="1" ht="19.5" customHeight="1" x14ac:dyDescent="0.15">
      <c r="G29" s="218"/>
      <c r="H29" s="163"/>
      <c r="I29" s="219"/>
      <c r="J29" s="227" t="s">
        <v>78</v>
      </c>
      <c r="K29" s="228"/>
      <c r="L29" s="228"/>
      <c r="M29" s="229"/>
      <c r="N29" s="6" t="s">
        <v>77</v>
      </c>
      <c r="O29" s="298">
        <v>2000</v>
      </c>
      <c r="P29" s="298"/>
      <c r="Q29" s="7" t="s">
        <v>41</v>
      </c>
      <c r="R29" s="7" t="s">
        <v>42</v>
      </c>
      <c r="S29" s="60">
        <v>10</v>
      </c>
      <c r="T29" s="7" t="s">
        <v>43</v>
      </c>
      <c r="U29" s="7" t="s">
        <v>44</v>
      </c>
      <c r="V29" s="60">
        <v>2</v>
      </c>
      <c r="W29" s="7" t="s">
        <v>45</v>
      </c>
      <c r="X29" s="7"/>
      <c r="Y29" s="60"/>
      <c r="Z29" s="8" t="s">
        <v>46</v>
      </c>
      <c r="AA29" s="296">
        <f>IF(Y29="",O29*S29*V29,O29*S29*V29/Y29)</f>
        <v>40000</v>
      </c>
      <c r="AB29" s="297"/>
      <c r="AG29" s="293"/>
      <c r="AH29" s="35"/>
    </row>
    <row r="30" spans="7:34" s="1" customFormat="1" ht="19.5" customHeight="1" x14ac:dyDescent="0.15">
      <c r="G30" s="218"/>
      <c r="H30" s="163"/>
      <c r="I30" s="219"/>
      <c r="J30" s="234" t="s">
        <v>79</v>
      </c>
      <c r="K30" s="235"/>
      <c r="L30" s="235"/>
      <c r="M30" s="236"/>
      <c r="N30" s="9" t="s">
        <v>77</v>
      </c>
      <c r="O30" s="299">
        <v>4000</v>
      </c>
      <c r="P30" s="299"/>
      <c r="Q30" s="10" t="s">
        <v>41</v>
      </c>
      <c r="R30" s="10" t="s">
        <v>42</v>
      </c>
      <c r="S30" s="61">
        <v>5</v>
      </c>
      <c r="T30" s="10" t="s">
        <v>43</v>
      </c>
      <c r="U30" s="10" t="s">
        <v>44</v>
      </c>
      <c r="V30" s="61">
        <v>1</v>
      </c>
      <c r="W30" s="10" t="s">
        <v>45</v>
      </c>
      <c r="X30" s="10"/>
      <c r="Y30" s="61"/>
      <c r="Z30" s="11" t="s">
        <v>46</v>
      </c>
      <c r="AA30" s="300">
        <f>IF(Y30="",O30*S30*V30,O30*S30*V30/Y30)</f>
        <v>20000</v>
      </c>
      <c r="AB30" s="301"/>
      <c r="AG30" s="293"/>
      <c r="AH30" s="35"/>
    </row>
    <row r="31" spans="7:34" s="1" customFormat="1" ht="19.5" customHeight="1" x14ac:dyDescent="0.15">
      <c r="G31" s="259" t="s">
        <v>20</v>
      </c>
      <c r="H31" s="260"/>
      <c r="I31" s="261"/>
      <c r="J31" s="238" t="s">
        <v>80</v>
      </c>
      <c r="K31" s="239"/>
      <c r="L31" s="239"/>
      <c r="M31" s="240"/>
      <c r="N31" s="309" t="s">
        <v>101</v>
      </c>
      <c r="O31" s="310"/>
      <c r="P31" s="310"/>
      <c r="Q31" s="310"/>
      <c r="R31" s="310"/>
      <c r="S31" s="310"/>
      <c r="T31" s="310"/>
      <c r="U31" s="310"/>
      <c r="V31" s="310"/>
      <c r="W31" s="310"/>
      <c r="X31" s="310"/>
      <c r="Y31" s="310"/>
      <c r="Z31" s="311"/>
      <c r="AA31" s="312">
        <v>30000</v>
      </c>
      <c r="AB31" s="313"/>
      <c r="AG31" s="35"/>
      <c r="AH31" s="35"/>
    </row>
    <row r="32" spans="7:34" s="1" customFormat="1" ht="19.5" customHeight="1" x14ac:dyDescent="0.15">
      <c r="G32" s="218"/>
      <c r="H32" s="163"/>
      <c r="I32" s="219"/>
      <c r="J32" s="227" t="s">
        <v>81</v>
      </c>
      <c r="K32" s="228"/>
      <c r="L32" s="228"/>
      <c r="M32" s="229"/>
      <c r="N32" s="306" t="s">
        <v>102</v>
      </c>
      <c r="O32" s="307"/>
      <c r="P32" s="307"/>
      <c r="Q32" s="307"/>
      <c r="R32" s="307"/>
      <c r="S32" s="307"/>
      <c r="T32" s="307"/>
      <c r="U32" s="307"/>
      <c r="V32" s="307"/>
      <c r="W32" s="307"/>
      <c r="X32" s="307"/>
      <c r="Y32" s="307"/>
      <c r="Z32" s="308"/>
      <c r="AA32" s="315">
        <v>10000</v>
      </c>
      <c r="AB32" s="316"/>
      <c r="AG32" s="35"/>
      <c r="AH32" s="35"/>
    </row>
    <row r="33" spans="7:34" s="1" customFormat="1" ht="19.5" customHeight="1" x14ac:dyDescent="0.15">
      <c r="G33" s="218"/>
      <c r="H33" s="163"/>
      <c r="I33" s="219"/>
      <c r="J33" s="227" t="s">
        <v>82</v>
      </c>
      <c r="K33" s="228"/>
      <c r="L33" s="228"/>
      <c r="M33" s="229"/>
      <c r="N33" s="306" t="s">
        <v>103</v>
      </c>
      <c r="O33" s="307"/>
      <c r="P33" s="307"/>
      <c r="Q33" s="307"/>
      <c r="R33" s="307"/>
      <c r="S33" s="307"/>
      <c r="T33" s="307"/>
      <c r="U33" s="307"/>
      <c r="V33" s="307"/>
      <c r="W33" s="307"/>
      <c r="X33" s="307"/>
      <c r="Y33" s="307"/>
      <c r="Z33" s="308"/>
      <c r="AA33" s="343">
        <v>3000</v>
      </c>
      <c r="AB33" s="344"/>
      <c r="AG33" s="35"/>
      <c r="AH33" s="35"/>
    </row>
    <row r="34" spans="7:34" s="1" customFormat="1" ht="19.5" customHeight="1" x14ac:dyDescent="0.15">
      <c r="G34" s="218"/>
      <c r="H34" s="163"/>
      <c r="I34" s="219"/>
      <c r="J34" s="227" t="s">
        <v>83</v>
      </c>
      <c r="K34" s="228"/>
      <c r="L34" s="228"/>
      <c r="M34" s="229"/>
      <c r="N34" s="306" t="s">
        <v>104</v>
      </c>
      <c r="O34" s="307"/>
      <c r="P34" s="307"/>
      <c r="Q34" s="307"/>
      <c r="R34" s="307"/>
      <c r="S34" s="307"/>
      <c r="T34" s="307"/>
      <c r="U34" s="307"/>
      <c r="V34" s="307"/>
      <c r="W34" s="307"/>
      <c r="X34" s="307"/>
      <c r="Y34" s="307"/>
      <c r="Z34" s="308"/>
      <c r="AA34" s="329">
        <v>10000</v>
      </c>
      <c r="AB34" s="330"/>
      <c r="AG34" s="35"/>
      <c r="AH34" s="35"/>
    </row>
    <row r="35" spans="7:34" s="1" customFormat="1" ht="19.5" customHeight="1" x14ac:dyDescent="0.15">
      <c r="G35" s="218"/>
      <c r="H35" s="163"/>
      <c r="I35" s="219"/>
      <c r="J35" s="234" t="s">
        <v>84</v>
      </c>
      <c r="K35" s="235"/>
      <c r="L35" s="235"/>
      <c r="M35" s="236"/>
      <c r="N35" s="324" t="s">
        <v>105</v>
      </c>
      <c r="O35" s="325"/>
      <c r="P35" s="325"/>
      <c r="Q35" s="325"/>
      <c r="R35" s="325"/>
      <c r="S35" s="325"/>
      <c r="T35" s="325"/>
      <c r="U35" s="325"/>
      <c r="V35" s="325"/>
      <c r="W35" s="325"/>
      <c r="X35" s="325"/>
      <c r="Y35" s="325"/>
      <c r="Z35" s="326"/>
      <c r="AA35" s="331">
        <v>2000</v>
      </c>
      <c r="AB35" s="332"/>
      <c r="AG35" s="35"/>
      <c r="AH35" s="35"/>
    </row>
    <row r="36" spans="7:34" s="1" customFormat="1" ht="19.5" customHeight="1" x14ac:dyDescent="0.15">
      <c r="G36" s="259" t="s">
        <v>21</v>
      </c>
      <c r="H36" s="260"/>
      <c r="I36" s="261"/>
      <c r="J36" s="238" t="s">
        <v>85</v>
      </c>
      <c r="K36" s="239"/>
      <c r="L36" s="239"/>
      <c r="M36" s="240"/>
      <c r="N36" s="309" t="s">
        <v>106</v>
      </c>
      <c r="O36" s="310"/>
      <c r="P36" s="310"/>
      <c r="Q36" s="310"/>
      <c r="R36" s="310"/>
      <c r="S36" s="310"/>
      <c r="T36" s="310"/>
      <c r="U36" s="310"/>
      <c r="V36" s="310"/>
      <c r="W36" s="310"/>
      <c r="X36" s="310"/>
      <c r="Y36" s="310"/>
      <c r="Z36" s="311"/>
      <c r="AA36" s="312">
        <v>68000</v>
      </c>
      <c r="AB36" s="313"/>
      <c r="AG36" s="35"/>
      <c r="AH36" s="35"/>
    </row>
    <row r="37" spans="7:34" s="1" customFormat="1" ht="19.5" customHeight="1" x14ac:dyDescent="0.15">
      <c r="G37" s="218"/>
      <c r="H37" s="163"/>
      <c r="I37" s="219"/>
      <c r="J37" s="227" t="s">
        <v>86</v>
      </c>
      <c r="K37" s="228"/>
      <c r="L37" s="228"/>
      <c r="M37" s="229"/>
      <c r="N37" s="306" t="s">
        <v>107</v>
      </c>
      <c r="O37" s="307"/>
      <c r="P37" s="307"/>
      <c r="Q37" s="307"/>
      <c r="R37" s="307"/>
      <c r="S37" s="307"/>
      <c r="T37" s="307"/>
      <c r="U37" s="307"/>
      <c r="V37" s="307"/>
      <c r="W37" s="307"/>
      <c r="X37" s="307"/>
      <c r="Y37" s="307"/>
      <c r="Z37" s="308"/>
      <c r="AA37" s="315">
        <v>5000</v>
      </c>
      <c r="AB37" s="316"/>
      <c r="AG37" s="35"/>
      <c r="AH37" s="35"/>
    </row>
    <row r="38" spans="7:34" s="1" customFormat="1" ht="19.5" customHeight="1" x14ac:dyDescent="0.15">
      <c r="G38" s="218"/>
      <c r="H38" s="163"/>
      <c r="I38" s="219"/>
      <c r="J38" s="234" t="s">
        <v>87</v>
      </c>
      <c r="K38" s="235"/>
      <c r="L38" s="235"/>
      <c r="M38" s="236"/>
      <c r="N38" s="324" t="s">
        <v>108</v>
      </c>
      <c r="O38" s="325"/>
      <c r="P38" s="325"/>
      <c r="Q38" s="325"/>
      <c r="R38" s="325"/>
      <c r="S38" s="325"/>
      <c r="T38" s="325"/>
      <c r="U38" s="325"/>
      <c r="V38" s="325"/>
      <c r="W38" s="325"/>
      <c r="X38" s="325"/>
      <c r="Y38" s="325"/>
      <c r="Z38" s="326"/>
      <c r="AA38" s="327">
        <v>5000</v>
      </c>
      <c r="AB38" s="328"/>
      <c r="AG38" s="35"/>
      <c r="AH38" s="35"/>
    </row>
    <row r="39" spans="7:34" s="1" customFormat="1" ht="19.5" customHeight="1" x14ac:dyDescent="0.15">
      <c r="G39" s="165" t="s">
        <v>22</v>
      </c>
      <c r="H39" s="166"/>
      <c r="I39" s="167"/>
      <c r="J39" s="238" t="s">
        <v>88</v>
      </c>
      <c r="K39" s="239"/>
      <c r="L39" s="239"/>
      <c r="M39" s="240"/>
      <c r="N39" s="309" t="s">
        <v>109</v>
      </c>
      <c r="O39" s="310"/>
      <c r="P39" s="310"/>
      <c r="Q39" s="310"/>
      <c r="R39" s="310"/>
      <c r="S39" s="310"/>
      <c r="T39" s="310"/>
      <c r="U39" s="310"/>
      <c r="V39" s="310"/>
      <c r="W39" s="310"/>
      <c r="X39" s="310"/>
      <c r="Y39" s="310"/>
      <c r="Z39" s="311"/>
      <c r="AA39" s="317">
        <v>6000</v>
      </c>
      <c r="AB39" s="318"/>
      <c r="AG39" s="35"/>
      <c r="AH39" s="35"/>
    </row>
    <row r="40" spans="7:34" s="1" customFormat="1" ht="19.5" customHeight="1" x14ac:dyDescent="0.15">
      <c r="G40" s="165" t="s">
        <v>23</v>
      </c>
      <c r="H40" s="166"/>
      <c r="I40" s="167"/>
      <c r="J40" s="276" t="s">
        <v>89</v>
      </c>
      <c r="K40" s="277"/>
      <c r="L40" s="277"/>
      <c r="M40" s="261"/>
      <c r="N40" s="309"/>
      <c r="O40" s="310"/>
      <c r="P40" s="310"/>
      <c r="Q40" s="310"/>
      <c r="R40" s="310"/>
      <c r="S40" s="310"/>
      <c r="T40" s="310"/>
      <c r="U40" s="310"/>
      <c r="V40" s="310"/>
      <c r="W40" s="310"/>
      <c r="X40" s="310"/>
      <c r="Y40" s="310"/>
      <c r="Z40" s="311"/>
      <c r="AA40" s="317"/>
      <c r="AB40" s="318"/>
      <c r="AG40" s="35"/>
      <c r="AH40" s="35"/>
    </row>
    <row r="41" spans="7:34" s="1" customFormat="1" ht="19.5" customHeight="1" x14ac:dyDescent="0.15">
      <c r="G41" s="275"/>
      <c r="H41" s="172"/>
      <c r="I41" s="173"/>
      <c r="J41" s="278"/>
      <c r="K41" s="163"/>
      <c r="L41" s="163"/>
      <c r="M41" s="219"/>
      <c r="N41" s="306"/>
      <c r="O41" s="307"/>
      <c r="P41" s="307"/>
      <c r="Q41" s="307"/>
      <c r="R41" s="307"/>
      <c r="S41" s="307"/>
      <c r="T41" s="307"/>
      <c r="U41" s="307"/>
      <c r="V41" s="307"/>
      <c r="W41" s="307"/>
      <c r="X41" s="307"/>
      <c r="Y41" s="307"/>
      <c r="Z41" s="308"/>
      <c r="AA41" s="315"/>
      <c r="AB41" s="316"/>
      <c r="AG41" s="35"/>
      <c r="AH41" s="35"/>
    </row>
    <row r="42" spans="7:34" s="1" customFormat="1" ht="19.5" customHeight="1" x14ac:dyDescent="0.15">
      <c r="G42" s="168"/>
      <c r="H42" s="169"/>
      <c r="I42" s="170"/>
      <c r="J42" s="336"/>
      <c r="K42" s="337"/>
      <c r="L42" s="337"/>
      <c r="M42" s="338"/>
      <c r="N42" s="324"/>
      <c r="O42" s="325"/>
      <c r="P42" s="325"/>
      <c r="Q42" s="325"/>
      <c r="R42" s="325"/>
      <c r="S42" s="325"/>
      <c r="T42" s="325"/>
      <c r="U42" s="325"/>
      <c r="V42" s="325"/>
      <c r="W42" s="325"/>
      <c r="X42" s="325"/>
      <c r="Y42" s="325"/>
      <c r="Z42" s="326"/>
      <c r="AA42" s="327"/>
      <c r="AB42" s="328"/>
      <c r="AG42" s="35"/>
      <c r="AH42" s="35"/>
    </row>
    <row r="43" spans="7:34" s="1" customFormat="1" ht="24" customHeight="1" thickBot="1" x14ac:dyDescent="0.2">
      <c r="G43" s="321" t="s">
        <v>90</v>
      </c>
      <c r="H43" s="322"/>
      <c r="I43" s="322"/>
      <c r="J43" s="322"/>
      <c r="K43" s="322"/>
      <c r="L43" s="322"/>
      <c r="M43" s="322"/>
      <c r="N43" s="322"/>
      <c r="O43" s="322"/>
      <c r="P43" s="322"/>
      <c r="Q43" s="322"/>
      <c r="R43" s="322"/>
      <c r="S43" s="322"/>
      <c r="T43" s="322"/>
      <c r="U43" s="322"/>
      <c r="V43" s="322"/>
      <c r="W43" s="322"/>
      <c r="X43" s="322"/>
      <c r="Y43" s="322"/>
      <c r="Z43" s="323"/>
      <c r="AA43" s="319">
        <f>SUM(AA27:AB42)</f>
        <v>1115400</v>
      </c>
      <c r="AB43" s="320"/>
      <c r="AG43" s="35"/>
      <c r="AH43" s="35"/>
    </row>
    <row r="44" spans="7:34" s="1" customFormat="1" ht="9.75" customHeight="1" x14ac:dyDescent="0.15">
      <c r="G44" s="12"/>
      <c r="H44" s="10"/>
      <c r="I44" s="10"/>
      <c r="J44" s="10"/>
      <c r="K44" s="10"/>
      <c r="L44" s="10"/>
      <c r="M44" s="13"/>
      <c r="N44" s="10"/>
      <c r="O44" s="10"/>
      <c r="P44" s="10"/>
      <c r="Q44" s="10"/>
      <c r="R44" s="10"/>
      <c r="S44" s="10"/>
      <c r="T44" s="10"/>
      <c r="U44" s="10"/>
      <c r="V44" s="10"/>
      <c r="W44" s="10"/>
      <c r="X44" s="10"/>
      <c r="Y44" s="10"/>
      <c r="Z44" s="10"/>
      <c r="AA44" s="10"/>
      <c r="AB44" s="10"/>
    </row>
    <row r="45" spans="7:34" s="1" customFormat="1" ht="19.5" customHeight="1" x14ac:dyDescent="0.15">
      <c r="G45" s="269" t="s">
        <v>144</v>
      </c>
      <c r="H45" s="269"/>
      <c r="I45" s="269"/>
      <c r="J45" s="269"/>
      <c r="K45" s="269"/>
      <c r="L45" s="269"/>
      <c r="M45" s="269"/>
      <c r="N45" s="269"/>
      <c r="O45" s="269"/>
      <c r="P45" s="269"/>
      <c r="Q45" s="269"/>
      <c r="R45" s="269"/>
      <c r="S45" s="269"/>
      <c r="T45" s="269"/>
      <c r="U45" s="269"/>
      <c r="V45" s="269"/>
      <c r="W45" s="269"/>
      <c r="X45" s="269"/>
      <c r="Y45" s="269"/>
      <c r="Z45" s="269"/>
      <c r="AA45" s="269"/>
      <c r="AB45" s="269"/>
    </row>
    <row r="46" spans="7:34" s="1" customFormat="1" ht="21" customHeight="1" x14ac:dyDescent="0.15">
      <c r="G46" s="10"/>
      <c r="H46" s="10"/>
      <c r="I46" s="10"/>
      <c r="J46" s="10"/>
      <c r="K46" s="10"/>
      <c r="L46" s="10"/>
      <c r="M46" s="10"/>
      <c r="N46" s="10"/>
      <c r="O46" s="10"/>
      <c r="P46" s="10"/>
      <c r="Q46" s="10"/>
      <c r="R46" s="10"/>
      <c r="S46" s="10"/>
      <c r="T46" s="10"/>
      <c r="U46" s="14"/>
      <c r="V46" s="15"/>
      <c r="W46" s="304" t="s">
        <v>47</v>
      </c>
      <c r="X46" s="305"/>
      <c r="Y46" s="304" t="s">
        <v>48</v>
      </c>
      <c r="Z46" s="305"/>
      <c r="AA46" s="304" t="s">
        <v>49</v>
      </c>
      <c r="AB46" s="314"/>
    </row>
    <row r="47" spans="7:34" s="1" customFormat="1" ht="24" customHeight="1" x14ac:dyDescent="0.15">
      <c r="G47" s="10"/>
      <c r="H47" s="10"/>
      <c r="I47" s="10"/>
      <c r="J47" s="10"/>
      <c r="K47" s="10"/>
      <c r="L47" s="10"/>
      <c r="M47" s="10"/>
      <c r="N47" s="10"/>
      <c r="O47" s="10"/>
      <c r="P47" s="10"/>
      <c r="Q47" s="10"/>
      <c r="R47" s="10"/>
      <c r="S47" s="10"/>
      <c r="T47" s="10"/>
      <c r="V47" s="2"/>
      <c r="W47" s="302"/>
      <c r="X47" s="167"/>
      <c r="Y47" s="302"/>
      <c r="Z47" s="167"/>
      <c r="AA47" s="302"/>
      <c r="AB47" s="167"/>
    </row>
    <row r="48" spans="7:34" s="1" customFormat="1" ht="19.5" customHeight="1" x14ac:dyDescent="0.15">
      <c r="G48" s="16"/>
      <c r="H48" s="10"/>
      <c r="I48" s="17"/>
      <c r="J48" s="10"/>
      <c r="K48" s="10"/>
      <c r="L48" s="10"/>
      <c r="M48" s="10"/>
      <c r="N48" s="10"/>
      <c r="O48" s="10"/>
      <c r="P48" s="10"/>
      <c r="Q48" s="10"/>
      <c r="R48" s="10"/>
      <c r="S48" s="10"/>
      <c r="T48" s="10"/>
      <c r="V48" s="2"/>
      <c r="W48" s="303"/>
      <c r="X48" s="170"/>
      <c r="Y48" s="303"/>
      <c r="Z48" s="170"/>
      <c r="AA48" s="303"/>
      <c r="AB48" s="170"/>
    </row>
    <row r="49" s="1" customFormat="1" ht="4.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2" x14ac:dyDescent="0.15"/>
    <row r="95" s="1" customFormat="1" ht="12" x14ac:dyDescent="0.15"/>
  </sheetData>
  <sheetProtection algorithmName="SHA-512" hashValue="jo3r2k2w3+5Sv1JggE5tYV1XfudSQx3toxG6Le56U61e/LId9mpktyA2H+8myGoOHSyBkPSWO4znh2OGB3mLGA==" saltValue="pnUkhD8NTk9AOT2EhTFoFg==" spinCount="100000" sheet="1" objects="1" scenarios="1"/>
  <mergeCells count="89">
    <mergeCell ref="H7:P8"/>
    <mergeCell ref="V1:W1"/>
    <mergeCell ref="U3:AB3"/>
    <mergeCell ref="U4:AB4"/>
    <mergeCell ref="U5:AB5"/>
    <mergeCell ref="U6:AB6"/>
    <mergeCell ref="U7:AB7"/>
    <mergeCell ref="U8:AB8"/>
    <mergeCell ref="G16:I16"/>
    <mergeCell ref="G17:I17"/>
    <mergeCell ref="J17:Q17"/>
    <mergeCell ref="G19:I20"/>
    <mergeCell ref="G21:I23"/>
    <mergeCell ref="U9:AA9"/>
    <mergeCell ref="U10:AB10"/>
    <mergeCell ref="U11:AB11"/>
    <mergeCell ref="U12:AB12"/>
    <mergeCell ref="G39:I39"/>
    <mergeCell ref="G31:I35"/>
    <mergeCell ref="G36:I38"/>
    <mergeCell ref="J29:M29"/>
    <mergeCell ref="J32:M32"/>
    <mergeCell ref="J33:M33"/>
    <mergeCell ref="J31:M31"/>
    <mergeCell ref="J30:M30"/>
    <mergeCell ref="J37:M37"/>
    <mergeCell ref="J34:M34"/>
    <mergeCell ref="AA26:AB26"/>
    <mergeCell ref="N26:Z26"/>
    <mergeCell ref="AA32:AB32"/>
    <mergeCell ref="G40:I42"/>
    <mergeCell ref="G26:I26"/>
    <mergeCell ref="G27:I30"/>
    <mergeCell ref="J40:M42"/>
    <mergeCell ref="J36:M36"/>
    <mergeCell ref="J38:M38"/>
    <mergeCell ref="J39:M39"/>
    <mergeCell ref="J27:M27"/>
    <mergeCell ref="J26:M26"/>
    <mergeCell ref="J28:M28"/>
    <mergeCell ref="J35:M35"/>
    <mergeCell ref="N34:Z34"/>
    <mergeCell ref="N35:Z35"/>
    <mergeCell ref="AA36:AB36"/>
    <mergeCell ref="AA33:AB33"/>
    <mergeCell ref="AA34:AB34"/>
    <mergeCell ref="AA35:AB35"/>
    <mergeCell ref="N41:Z41"/>
    <mergeCell ref="AA41:AB41"/>
    <mergeCell ref="N38:Z38"/>
    <mergeCell ref="AA38:AB38"/>
    <mergeCell ref="N39:Z39"/>
    <mergeCell ref="N32:Z32"/>
    <mergeCell ref="N31:Z31"/>
    <mergeCell ref="AA31:AB31"/>
    <mergeCell ref="AA46:AB46"/>
    <mergeCell ref="N37:Z37"/>
    <mergeCell ref="AA37:AB37"/>
    <mergeCell ref="AA39:AB39"/>
    <mergeCell ref="G45:AB45"/>
    <mergeCell ref="AA43:AB43"/>
    <mergeCell ref="G43:Z43"/>
    <mergeCell ref="N36:Z36"/>
    <mergeCell ref="N33:Z33"/>
    <mergeCell ref="N42:Z42"/>
    <mergeCell ref="AA42:AB42"/>
    <mergeCell ref="N40:Z40"/>
    <mergeCell ref="AA40:AB40"/>
    <mergeCell ref="W47:X48"/>
    <mergeCell ref="Y47:Z48"/>
    <mergeCell ref="AA47:AB48"/>
    <mergeCell ref="W46:X46"/>
    <mergeCell ref="Y46:Z46"/>
    <mergeCell ref="R16:T16"/>
    <mergeCell ref="O27:P27"/>
    <mergeCell ref="J16:Q16"/>
    <mergeCell ref="AG27:AG30"/>
    <mergeCell ref="AG16:AG17"/>
    <mergeCell ref="AG19:AG20"/>
    <mergeCell ref="AG21:AG22"/>
    <mergeCell ref="AA27:AB27"/>
    <mergeCell ref="R19:T20"/>
    <mergeCell ref="R21:T22"/>
    <mergeCell ref="AA28:AB28"/>
    <mergeCell ref="AA29:AB29"/>
    <mergeCell ref="O28:P28"/>
    <mergeCell ref="O29:P29"/>
    <mergeCell ref="O30:P30"/>
    <mergeCell ref="AA30:AB30"/>
  </mergeCells>
  <phoneticPr fontId="21"/>
  <dataValidations count="4">
    <dataValidation type="list" allowBlank="1" showInputMessage="1" sqref="U16:U17 U19:U22 J21:J22 V1:W1" xr:uid="{00000000-0002-0000-0100-000000000000}">
      <formula1>"2016,2017,2018"</formula1>
    </dataValidation>
    <dataValidation type="list" allowBlank="1" showInputMessage="1" sqref="W16:W17 W19:W22 L21:L22 Y1" xr:uid="{00000000-0002-0000-0100-000001000000}">
      <formula1>"4,5,6,7,8,9,10,11,12,1,2,3"</formula1>
    </dataValidation>
    <dataValidation type="list" allowBlank="1" showInputMessage="1" sqref="Y16:Y17 Y19:Y22 N21:N22" xr:uid="{00000000-0002-0000-0100-000002000000}">
      <formula1>"1,2,3,4,5,6,7,8,9,10,11,12,13,14,15,16,17,18,19,20,21,22,23,24,25,26,27,28,29,30,31"</formula1>
    </dataValidation>
    <dataValidation type="list" allowBlank="1" showInputMessage="1" showErrorMessage="1" sqref="AA1" xr:uid="{00000000-0002-0000-0100-000003000000}">
      <formula1>"1,2,3,4,5,6,7,8,9,10,11,12,13,14,15,16,17,18,19,20,21,22,23,24,25,26,27,28,29,30,31"</formula1>
    </dataValidation>
  </dataValidations>
  <pageMargins left="0.51181102362204722" right="0.51181102362204722" top="0.59055118110236227" bottom="0.59055118110236227" header="0.31496062992125984" footer="0.31496062992125984"/>
  <pageSetup paperSize="8" scale="88" orientation="landscape" r:id="rId1"/>
  <headerFooter alignWithMargins="0"/>
  <drawing r:id="rId2"/>
  <legacyDrawing r:id="rId3"/>
  <controls>
    <mc:AlternateContent xmlns:mc="http://schemas.openxmlformats.org/markup-compatibility/2006">
      <mc:Choice Requires="x14">
        <control shapeId="2051" r:id="rId4" name="OptionButton2">
          <controlPr autoLine="0" r:id="rId5">
            <anchor moveWithCells="1">
              <from>
                <xdr:col>13</xdr:col>
                <xdr:colOff>114300</xdr:colOff>
                <xdr:row>18</xdr:row>
                <xdr:rowOff>76200</xdr:rowOff>
              </from>
              <to>
                <xdr:col>13</xdr:col>
                <xdr:colOff>257175</xdr:colOff>
                <xdr:row>18</xdr:row>
                <xdr:rowOff>219075</xdr:rowOff>
              </to>
            </anchor>
          </controlPr>
        </control>
      </mc:Choice>
      <mc:Fallback>
        <control shapeId="2051" r:id="rId4" name="OptionButton2"/>
      </mc:Fallback>
    </mc:AlternateContent>
    <mc:AlternateContent xmlns:mc="http://schemas.openxmlformats.org/markup-compatibility/2006">
      <mc:Choice Requires="x14">
        <control shapeId="2050" r:id="rId6" name="OptionButton1">
          <controlPr autoLine="0" r:id="rId7">
            <anchor moveWithCells="1">
              <from>
                <xdr:col>9</xdr:col>
                <xdr:colOff>142875</xdr:colOff>
                <xdr:row>19</xdr:row>
                <xdr:rowOff>76200</xdr:rowOff>
              </from>
              <to>
                <xdr:col>9</xdr:col>
                <xdr:colOff>276225</xdr:colOff>
                <xdr:row>19</xdr:row>
                <xdr:rowOff>228600</xdr:rowOff>
              </to>
            </anchor>
          </controlPr>
        </control>
      </mc:Choice>
      <mc:Fallback>
        <control shapeId="2050" r:id="rId6" name="OptionButton1"/>
      </mc:Fallback>
    </mc:AlternateContent>
    <mc:AlternateContent xmlns:mc="http://schemas.openxmlformats.org/markup-compatibility/2006">
      <mc:Choice Requires="x14">
        <control shapeId="2049" r:id="rId8" name="OptionButton3">
          <controlPr autoLine="0" r:id="rId9">
            <anchor moveWithCells="1">
              <from>
                <xdr:col>9</xdr:col>
                <xdr:colOff>142875</xdr:colOff>
                <xdr:row>18</xdr:row>
                <xdr:rowOff>57150</xdr:rowOff>
              </from>
              <to>
                <xdr:col>9</xdr:col>
                <xdr:colOff>295275</xdr:colOff>
                <xdr:row>18</xdr:row>
                <xdr:rowOff>180975</xdr:rowOff>
              </to>
            </anchor>
          </controlPr>
        </control>
      </mc:Choice>
      <mc:Fallback>
        <control shapeId="2049" r:id="rId8" name="OptionButton3"/>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実地研修費支出明細書</vt:lpstr>
      <vt:lpstr>【★必ずお読み下さい★】実地研修費該当費用及び記入要領</vt:lpstr>
      <vt:lpstr>【★必ずお読み下さい★】実地研修費該当費用及び記入要領!Print_Area</vt:lpstr>
      <vt:lpstr>実地研修費支出明細書!Print_Area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2020-04-17T07:40:27Z</cp:lastPrinted>
  <dcterms:created xsi:type="dcterms:W3CDTF">2011-05-24T00:18:47Z</dcterms:created>
  <dcterms:modified xsi:type="dcterms:W3CDTF">2025-04-24T02:46:10Z</dcterms:modified>
</cp:coreProperties>
</file>