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3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新興国市場開拓事業\"/>
    </mc:Choice>
  </mc:AlternateContent>
  <xr:revisionPtr revIDLastSave="0" documentId="13_ncr:1_{418358C8-F33E-44C7-9B6B-6B5075C4E51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宿舎費申請書" sheetId="4" r:id="rId1"/>
    <sheet name="別添A.会社施設明細書" sheetId="5" r:id="rId2"/>
    <sheet name="別添B.外部宿舎明細書" sheetId="7" r:id="rId3"/>
  </sheets>
  <externalReferences>
    <externalReference r:id="rId4"/>
    <externalReference r:id="rId5"/>
  </externalReferences>
  <definedNames>
    <definedName name="_xlnm.Print_Area" localSheetId="0">宿舎費申請書!$A$1:$R$55</definedName>
    <definedName name="_xlnm.Print_Area" localSheetId="1">別添A.会社施設明細書!$A$1:$W$54</definedName>
    <definedName name="_xlnm.Print_Area" localSheetId="2">別添B.外部宿舎明細書!$A$1:$U$57</definedName>
    <definedName name="_xlnm.Print_Area">[1]質問票!$A$1:$E$177</definedName>
    <definedName name="繰延資産">OFFSET([2]グラフ!$N$10,0,0,1,2)</definedName>
    <definedName name="固定資産">OFFSET([2]グラフ!$N$8,0,0,1,2)</definedName>
    <definedName name="固定負債">OFFSET([2]グラフ!$N$9,0,0,1,2)</definedName>
    <definedName name="項目">OFFSET([2]グラフ!$N$5,0,0,1,2)</definedName>
    <definedName name="資本">OFFSET([2]グラフ!$N$11,0,0,1,2)</definedName>
    <definedName name="流動資産">OFFSET([2]グラフ!$N$6,0,0,1,2)</definedName>
    <definedName name="流動負債">OFFSET([2]グラフ!$N$7,0,0,1,2)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" i="5" l="1"/>
  <c r="M37" i="7"/>
  <c r="M34" i="7"/>
  <c r="R34" i="7" s="1"/>
  <c r="S29" i="7" l="1"/>
  <c r="I25" i="4"/>
  <c r="U42" i="5" l="1"/>
  <c r="U41" i="5"/>
  <c r="J44" i="5" s="1"/>
  <c r="P44" i="5"/>
  <c r="U23" i="5"/>
  <c r="U22" i="5"/>
  <c r="R37" i="7"/>
  <c r="S30" i="7"/>
  <c r="L44" i="5" l="1"/>
  <c r="R44" i="5" s="1"/>
  <c r="J25" i="5"/>
  <c r="L25" i="5" s="1"/>
  <c r="K39" i="7"/>
  <c r="R25" i="5" l="1"/>
  <c r="K48" i="5" s="1"/>
</calcChain>
</file>

<file path=xl/sharedStrings.xml><?xml version="1.0" encoding="utf-8"?>
<sst xmlns="http://schemas.openxmlformats.org/spreadsheetml/2006/main" count="305" uniqueCount="158">
  <si>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</si>
  <si>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</si>
  <si>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</si>
  <si>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</si>
  <si>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</si>
  <si>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</si>
  <si>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</si>
  <si>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</si>
  <si>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</si>
  <si>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受入企業コード</t>
    <rPh sb="0" eb="2">
      <t>ウケイレ</t>
    </rPh>
    <rPh sb="2" eb="4">
      <t>キギョウ</t>
    </rPh>
    <phoneticPr fontId="3"/>
  </si>
  <si>
    <t>名分</t>
    <rPh sb="0" eb="2">
      <t>メイブン</t>
    </rPh>
    <phoneticPr fontId="3"/>
  </si>
  <si>
    <t>あり</t>
    <phoneticPr fontId="3"/>
  </si>
  <si>
    <t>申請金額</t>
    <rPh sb="0" eb="2">
      <t>シンセイ</t>
    </rPh>
    <rPh sb="2" eb="4">
      <t>キンガク</t>
    </rPh>
    <phoneticPr fontId="3"/>
  </si>
  <si>
    <t>あり</t>
    <phoneticPr fontId="3"/>
  </si>
  <si>
    <t>（別添用紙が複数の場合は番号を記入）</t>
  </si>
  <si>
    <t>＜注記＞</t>
  </si>
  <si>
    <t>住所</t>
    <rPh sb="0" eb="2">
      <t>ジュウショ</t>
    </rPh>
    <phoneticPr fontId="3"/>
  </si>
  <si>
    <t xml:space="preserve"> 宿 舎 費 申 請 書 </t>
    <phoneticPr fontId="3"/>
  </si>
  <si>
    <t>ＴＥＬ</t>
    <phoneticPr fontId="3"/>
  </si>
  <si>
    <t>ＦＡＸ</t>
    <phoneticPr fontId="3"/>
  </si>
  <si>
    <t>Ｇ長</t>
    <rPh sb="1" eb="2">
      <t>チョウ</t>
    </rPh>
    <phoneticPr fontId="3"/>
  </si>
  <si>
    <t>別添A</t>
    <rPh sb="0" eb="2">
      <t>ベッテン</t>
    </rPh>
    <phoneticPr fontId="3"/>
  </si>
  <si>
    <t>会社施設明細書</t>
    <rPh sb="0" eb="2">
      <t>カイシャ</t>
    </rPh>
    <rPh sb="2" eb="4">
      <t>シセツ</t>
    </rPh>
    <rPh sb="4" eb="7">
      <t>メイサイショ</t>
    </rPh>
    <phoneticPr fontId="3"/>
  </si>
  <si>
    <t>電話：</t>
    <rPh sb="0" eb="2">
      <t>デンワ</t>
    </rPh>
    <phoneticPr fontId="3"/>
  </si>
  <si>
    <t>研修生番号</t>
    <rPh sb="0" eb="2">
      <t>ケンシュウ</t>
    </rPh>
    <rPh sb="2" eb="3">
      <t>セイ</t>
    </rPh>
    <rPh sb="3" eb="5">
      <t>バンゴウ</t>
    </rPh>
    <phoneticPr fontId="3"/>
  </si>
  <si>
    <t>研修生氏名</t>
    <rPh sb="0" eb="2">
      <t>ケンシュウ</t>
    </rPh>
    <rPh sb="2" eb="3">
      <t>セイ</t>
    </rPh>
    <rPh sb="3" eb="5">
      <t>シメイ</t>
    </rPh>
    <phoneticPr fontId="3"/>
  </si>
  <si>
    <t>名＝</t>
    <rPh sb="0" eb="1">
      <t>メイ</t>
    </rPh>
    <phoneticPr fontId="3"/>
  </si>
  <si>
    <t>円</t>
    <rPh sb="0" eb="1">
      <t>エン</t>
    </rPh>
    <phoneticPr fontId="3"/>
  </si>
  <si>
    <t>別添B</t>
    <rPh sb="0" eb="2">
      <t>ベッテン</t>
    </rPh>
    <phoneticPr fontId="3"/>
  </si>
  <si>
    <t>外部宿舎明細書</t>
    <rPh sb="0" eb="2">
      <t>ガイブ</t>
    </rPh>
    <rPh sb="2" eb="4">
      <t>シュクシャ</t>
    </rPh>
    <rPh sb="4" eb="7">
      <t>メイサイショ</t>
    </rPh>
    <phoneticPr fontId="3"/>
  </si>
  <si>
    <t>線</t>
    <rPh sb="0" eb="1">
      <t>セン</t>
    </rPh>
    <phoneticPr fontId="3"/>
  </si>
  <si>
    <t>　宿泊単価</t>
    <rPh sb="1" eb="3">
      <t>シュクハク</t>
    </rPh>
    <rPh sb="3" eb="5">
      <t>タンカ</t>
    </rPh>
    <phoneticPr fontId="3"/>
  </si>
  <si>
    <t>×</t>
    <phoneticPr fontId="3"/>
  </si>
  <si>
    <t>【付帯設備付短期賃貸住宅をご利用の場合】</t>
    <rPh sb="1" eb="3">
      <t>フタイ</t>
    </rPh>
    <rPh sb="3" eb="5">
      <t>セツビ</t>
    </rPh>
    <rPh sb="5" eb="6">
      <t>ツキ</t>
    </rPh>
    <rPh sb="6" eb="8">
      <t>タンキ</t>
    </rPh>
    <rPh sb="8" eb="10">
      <t>チンタイ</t>
    </rPh>
    <rPh sb="10" eb="12">
      <t>ジュウタク</t>
    </rPh>
    <rPh sb="14" eb="16">
      <t>リヨウ</t>
    </rPh>
    <rPh sb="17" eb="19">
      <t>バアイ</t>
    </rPh>
    <phoneticPr fontId="3"/>
  </si>
  <si>
    <t>＜注記＞</t>
    <rPh sb="1" eb="3">
      <t>チュウキ</t>
    </rPh>
    <phoneticPr fontId="3"/>
  </si>
  <si>
    <t>宿泊期間</t>
    <rPh sb="0" eb="2">
      <t>シュクハク</t>
    </rPh>
    <rPh sb="2" eb="4">
      <t>キカン</t>
    </rPh>
    <phoneticPr fontId="3"/>
  </si>
  <si>
    <t>確定金額</t>
    <rPh sb="0" eb="2">
      <t>カクテイ</t>
    </rPh>
    <rPh sb="2" eb="4">
      <t>キンガク</t>
    </rPh>
    <phoneticPr fontId="3"/>
  </si>
  <si>
    <t>/</t>
    <phoneticPr fontId="3"/>
  </si>
  <si>
    <t>＠</t>
    <phoneticPr fontId="3"/>
  </si>
  <si>
    <t>一人当り</t>
    <rPh sb="0" eb="2">
      <t>ヒトリ</t>
    </rPh>
    <rPh sb="2" eb="3">
      <t>ア</t>
    </rPh>
    <phoneticPr fontId="3"/>
  </si>
  <si>
    <t>＊別添の証憑は原本と相違ございません。</t>
    <rPh sb="1" eb="3">
      <t>ベッテン</t>
    </rPh>
    <rPh sb="4" eb="6">
      <t>ショウヒョウ</t>
    </rPh>
    <rPh sb="7" eb="9">
      <t>ゲンポン</t>
    </rPh>
    <rPh sb="10" eb="12">
      <t>ソウイ</t>
    </rPh>
    <phoneticPr fontId="3"/>
  </si>
  <si>
    <t>　・１泊当たり宿泊費は、素泊り料金(税込）です。食事代は含みません。</t>
    <rPh sb="18" eb="20">
      <t>ゼイコミ</t>
    </rPh>
    <rPh sb="24" eb="27">
      <t>ショクジダイ</t>
    </rPh>
    <rPh sb="28" eb="29">
      <t>フク</t>
    </rPh>
    <phoneticPr fontId="3"/>
  </si>
  <si>
    <t>宿泊単価は、素泊り料金（税込）です。食事代は含みません。</t>
    <rPh sb="2" eb="4">
      <t>タンカ</t>
    </rPh>
    <rPh sb="6" eb="8">
      <t>スド</t>
    </rPh>
    <rPh sb="9" eb="11">
      <t>リョウキン</t>
    </rPh>
    <rPh sb="12" eb="14">
      <t>ゼイコミ</t>
    </rPh>
    <rPh sb="18" eb="21">
      <t>ショクジダイ</t>
    </rPh>
    <rPh sb="22" eb="23">
      <t>フク</t>
    </rPh>
    <phoneticPr fontId="3"/>
  </si>
  <si>
    <t>円×</t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</si>
  <si>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(小計2)</t>
    </r>
    <rPh sb="0" eb="1">
      <t>エン</t>
    </rPh>
    <rPh sb="2" eb="4">
      <t>ショウケイ</t>
    </rPh>
    <phoneticPr fontId="3"/>
  </si>
  <si>
    <t>＝</t>
    <phoneticPr fontId="3"/>
  </si>
  <si>
    <r>
      <t>円</t>
    </r>
    <r>
      <rPr>
        <sz val="8"/>
        <rFont val="ＭＳ 明朝"/>
        <family val="1"/>
        <charset val="128"/>
      </rPr>
      <t>(小計1)</t>
    </r>
    <rPh sb="0" eb="1">
      <t>エン</t>
    </rPh>
    <rPh sb="2" eb="4">
      <t>ショウケイ</t>
    </rPh>
    <phoneticPr fontId="3"/>
  </si>
  <si>
    <t>泊＝</t>
    <rPh sb="0" eb="1">
      <t>ハク</t>
    </rPh>
    <phoneticPr fontId="3"/>
  </si>
  <si>
    <t>～</t>
    <phoneticPr fontId="3"/>
  </si>
  <si>
    <t>OUT(　　　泊）</t>
    <rPh sb="7" eb="8">
      <t>ハク</t>
    </rPh>
    <phoneticPr fontId="3"/>
  </si>
  <si>
    <t>泊　＝</t>
    <phoneticPr fontId="3"/>
  </si>
  <si>
    <t>IN</t>
    <phoneticPr fontId="3"/>
  </si>
  <si>
    <t xml:space="preserve"> 　 宿　舎　名：</t>
    <rPh sb="3" eb="4">
      <t>シュク</t>
    </rPh>
    <rPh sb="5" eb="6">
      <t>シャ</t>
    </rPh>
    <rPh sb="7" eb="8">
      <t>メイ</t>
    </rPh>
    <phoneticPr fontId="3"/>
  </si>
  <si>
    <t>　　所　在　地：</t>
    <rPh sb="2" eb="3">
      <t>ショ</t>
    </rPh>
    <rPh sb="4" eb="5">
      <t>ザイ</t>
    </rPh>
    <rPh sb="6" eb="7">
      <t>チ</t>
    </rPh>
    <phoneticPr fontId="3"/>
  </si>
  <si>
    <t>　　宿 泊 期 間：</t>
    <rPh sb="2" eb="3">
      <t>シュク</t>
    </rPh>
    <rPh sb="4" eb="5">
      <t>ハク</t>
    </rPh>
    <rPh sb="6" eb="7">
      <t>キ</t>
    </rPh>
    <rPh sb="8" eb="9">
      <t>アイダ</t>
    </rPh>
    <phoneticPr fontId="3"/>
  </si>
  <si>
    <t>泊]</t>
    <rPh sb="0" eb="1">
      <t>ハク</t>
    </rPh>
    <phoneticPr fontId="3"/>
  </si>
  <si>
    <t>【商業ホテル等ご利用の場合】</t>
    <rPh sb="1" eb="3">
      <t>ショウギョウ</t>
    </rPh>
    <rPh sb="6" eb="7">
      <t>トウ</t>
    </rPh>
    <rPh sb="8" eb="10">
      <t>リヨウ</t>
    </rPh>
    <rPh sb="11" eb="13">
      <t>バアイ</t>
    </rPh>
    <phoneticPr fontId="3"/>
  </si>
  <si>
    <t>項目ごとに記載してある請求書、領収書を添付してください。</t>
    <phoneticPr fontId="3"/>
  </si>
  <si>
    <t>担当者</t>
    <rPh sb="0" eb="2">
      <t>タントウ</t>
    </rPh>
    <rPh sb="2" eb="3">
      <t>シャ</t>
    </rPh>
    <phoneticPr fontId="3"/>
  </si>
  <si>
    <t>　別添A(</t>
    <phoneticPr fontId="3"/>
  </si>
  <si>
    <t>　別添B(</t>
    <phoneticPr fontId="3"/>
  </si>
  <si>
    <t>計</t>
    <rPh sb="0" eb="1">
      <t>ケイ</t>
    </rPh>
    <phoneticPr fontId="3"/>
  </si>
  <si>
    <t>：</t>
    <phoneticPr fontId="3"/>
  </si>
  <si>
    <t>事業毎での申請受付となります。</t>
    <phoneticPr fontId="3"/>
  </si>
  <si>
    <t>複数の事業で受入のある場合には</t>
    <phoneticPr fontId="3"/>
  </si>
  <si>
    <t>各事業毎に分けてそれぞれの事業用申請書でご申請ください。</t>
    <rPh sb="13" eb="16">
      <t>ジギョウヨウ</t>
    </rPh>
    <rPh sb="16" eb="19">
      <t>シンセイショ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</si>
  <si>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</si>
  <si>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</si>
  <si>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</si>
  <si>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</si>
  <si>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社員寮</t>
    <phoneticPr fontId="3"/>
  </si>
  <si>
    <t>借上アパート</t>
    <phoneticPr fontId="3"/>
  </si>
  <si>
    <t>その他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</si>
  <si>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</si>
  <si>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</si>
  <si>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＝</t>
    <phoneticPr fontId="3"/>
  </si>
  <si>
    <t>借上アパート</t>
    <phoneticPr fontId="3"/>
  </si>
  <si>
    <t>事業毎での申請受付となります。</t>
    <phoneticPr fontId="3"/>
  </si>
  <si>
    <t>複数の事業で受入のある場合には</t>
    <phoneticPr fontId="3"/>
  </si>
  <si>
    <t>5月1日（ＩＮ）～6月1日（OUT)[31泊]とご記入ください。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</si>
  <si>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</si>
  <si>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</si>
  <si>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×</t>
    <phoneticPr fontId="3"/>
  </si>
  <si>
    <t>(1)</t>
    <phoneticPr fontId="3"/>
  </si>
  <si>
    <t>(2)</t>
    <phoneticPr fontId="3"/>
  </si>
  <si>
    <t>複数の宿舎を利用した場合は、(1)と(2)に分けてご記入下さい。</t>
    <rPh sb="0" eb="2">
      <t>フクスウ</t>
    </rPh>
    <rPh sb="3" eb="5">
      <t>シュクシャ</t>
    </rPh>
    <rPh sb="6" eb="8">
      <t>リヨウ</t>
    </rPh>
    <rPh sb="10" eb="12">
      <t>バアイ</t>
    </rPh>
    <rPh sb="22" eb="23">
      <t>ワ</t>
    </rPh>
    <rPh sb="26" eb="28">
      <t>キニュウ</t>
    </rPh>
    <rPh sb="28" eb="29">
      <t>シタ</t>
    </rPh>
    <phoneticPr fontId="3"/>
  </si>
  <si>
    <t>（用紙が複数になる場合は左上括弧内に番号をご記入下さい。）</t>
    <rPh sb="1" eb="3">
      <t>ヨウシ</t>
    </rPh>
    <rPh sb="4" eb="6">
      <t>フクスウ</t>
    </rPh>
    <rPh sb="9" eb="11">
      <t>バアイ</t>
    </rPh>
    <rPh sb="12" eb="14">
      <t>ヒダリウエ</t>
    </rPh>
    <rPh sb="14" eb="16">
      <t>カッコ</t>
    </rPh>
    <rPh sb="16" eb="17">
      <t>ナイ</t>
    </rPh>
    <rPh sb="18" eb="20">
      <t>バンゴウ</t>
    </rPh>
    <rPh sb="22" eb="24">
      <t>キニュウ</t>
    </rPh>
    <rPh sb="24" eb="25">
      <t>シタ</t>
    </rPh>
    <phoneticPr fontId="3"/>
  </si>
  <si>
    <r>
      <t>円</t>
    </r>
    <r>
      <rPr>
        <sz val="8"/>
        <rFont val="ＭＳ 明朝"/>
        <family val="1"/>
        <charset val="128"/>
      </rPr>
      <t>（小計1）</t>
    </r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</si>
  <si>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（小計2）</t>
    </r>
    <rPh sb="0" eb="1">
      <t>エン</t>
    </rPh>
    <phoneticPr fontId="3"/>
  </si>
  <si>
    <t>契約内容により申請方法、申請額が異なります。</t>
    <rPh sb="0" eb="2">
      <t>ケイヤク</t>
    </rPh>
    <rPh sb="2" eb="4">
      <t>ナイヨウ</t>
    </rPh>
    <rPh sb="7" eb="9">
      <t>シンセイ</t>
    </rPh>
    <rPh sb="9" eb="11">
      <t>ホウホウ</t>
    </rPh>
    <rPh sb="12" eb="15">
      <t>シンセイガク</t>
    </rPh>
    <rPh sb="16" eb="17">
      <t>コト</t>
    </rPh>
    <phoneticPr fontId="3"/>
  </si>
  <si>
    <t>契約を確認し、宿泊単価を算出しますので、ご申請前にご相談ください。</t>
    <rPh sb="0" eb="2">
      <t>ケイヤク</t>
    </rPh>
    <rPh sb="3" eb="5">
      <t>カクニン</t>
    </rPh>
    <rPh sb="7" eb="9">
      <t>シュクハク</t>
    </rPh>
    <rPh sb="9" eb="11">
      <t>タンカ</t>
    </rPh>
    <rPh sb="12" eb="14">
      <t>サンシュツ</t>
    </rPh>
    <rPh sb="21" eb="23">
      <t>シンセイ</t>
    </rPh>
    <rPh sb="23" eb="24">
      <t>マエ</t>
    </rPh>
    <rPh sb="26" eb="28">
      <t>ソウダン</t>
    </rPh>
    <phoneticPr fontId="3"/>
  </si>
  <si>
    <t>)</t>
    <phoneticPr fontId="3"/>
  </si>
  <si>
    <t>　(１)会社施設明細書</t>
    <phoneticPr fontId="3"/>
  </si>
  <si>
    <t>　(２)外部宿舎明細書</t>
    <phoneticPr fontId="3"/>
  </si>
  <si>
    <t>)～(</t>
    <phoneticPr fontId="3"/>
  </si>
  <si>
    <r>
      <t xml:space="preserve">１．研修生番号・氏名 </t>
    </r>
    <r>
      <rPr>
        <sz val="12"/>
        <rFont val="ＭＳ 明朝"/>
        <family val="1"/>
        <charset val="128"/>
      </rPr>
      <t>： 別添の通り。</t>
    </r>
    <phoneticPr fontId="3"/>
  </si>
  <si>
    <t>　・宿舎費の補助対象は、受入企業が研修生のために確保した宿舎です。従って受入企業が確保した宿舎がある</t>
    <rPh sb="6" eb="8">
      <t>ホジョ</t>
    </rPh>
    <phoneticPr fontId="3"/>
  </si>
  <si>
    <t>　・複数の外部宿舎を利用した場合は、宿舎毎に別の用紙でご記入下さい。（様式が複数になる場合は括弧内に番号をご記入ください。）</t>
    <phoneticPr fontId="3"/>
  </si>
  <si>
    <t>宿 舎 名：</t>
    <rPh sb="0" eb="1">
      <t>ヤド</t>
    </rPh>
    <rPh sb="2" eb="3">
      <t>シャ</t>
    </rPh>
    <rPh sb="4" eb="5">
      <t>メイ</t>
    </rPh>
    <phoneticPr fontId="3"/>
  </si>
  <si>
    <t>所 在 地：　　　　　　　　　　　　　　　　　　　　　　　　　　　　　　　　　　　　　　</t>
    <phoneticPr fontId="3"/>
  </si>
  <si>
    <t>施設種類：</t>
    <phoneticPr fontId="3"/>
  </si>
  <si>
    <t>研修生番号・氏名：</t>
    <rPh sb="0" eb="2">
      <t>ケンシュウ</t>
    </rPh>
    <rPh sb="2" eb="3">
      <t>セイ</t>
    </rPh>
    <rPh sb="3" eb="5">
      <t>バンゴウ</t>
    </rPh>
    <rPh sb="6" eb="8">
      <t>シメイ</t>
    </rPh>
    <phoneticPr fontId="3"/>
  </si>
  <si>
    <t>宿泊期間：</t>
    <rPh sb="0" eb="2">
      <t>シュクハク</t>
    </rPh>
    <rPh sb="2" eb="4">
      <t>キカン</t>
    </rPh>
    <phoneticPr fontId="3"/>
  </si>
  <si>
    <t>申請金額：</t>
    <phoneticPr fontId="3"/>
  </si>
  <si>
    <t>[</t>
    <phoneticPr fontId="3"/>
  </si>
  <si>
    <t>　・申請時には、宿泊者名・室料・食事代・諸税金・その他費用等の明細が項目ごとに記載されている請求書、領収書を必ず添付して下さい。</t>
    <phoneticPr fontId="3"/>
  </si>
  <si>
    <t>　　小計1　＋　小計2　</t>
    <rPh sb="2" eb="4">
      <t>ショウケイ</t>
    </rPh>
    <rPh sb="8" eb="10">
      <t>ショウケイ</t>
    </rPh>
    <phoneticPr fontId="3"/>
  </si>
  <si>
    <t>小計1　＋　小計2</t>
    <rPh sb="0" eb="2">
      <t>ショウケイ</t>
    </rPh>
    <rPh sb="6" eb="8">
      <t>ショウケイ</t>
    </rPh>
    <phoneticPr fontId="3"/>
  </si>
  <si>
    <t>黄色地やコメントは表示されませんのでそのまま印刷できます。</t>
    <rPh sb="0" eb="2">
      <t>キイロ</t>
    </rPh>
    <rPh sb="2" eb="3">
      <t>ジ</t>
    </rPh>
    <rPh sb="9" eb="11">
      <t>ヒョウジ</t>
    </rPh>
    <rPh sb="22" eb="24">
      <t>インサツ</t>
    </rPh>
    <phoneticPr fontId="3"/>
  </si>
  <si>
    <t>(モノクロ印刷)</t>
    <rPh sb="5" eb="7">
      <t>インサツ</t>
    </rPh>
    <phoneticPr fontId="3"/>
  </si>
  <si>
    <t>宿舎が3ヶ所以上の場合は、複数枚でご申請ください。</t>
    <rPh sb="0" eb="2">
      <t>シュクシャ</t>
    </rPh>
    <rPh sb="5" eb="8">
      <t>ショイジョウ</t>
    </rPh>
    <rPh sb="13" eb="15">
      <t>フクスウ</t>
    </rPh>
    <rPh sb="15" eb="16">
      <t>マイ</t>
    </rPh>
    <rPh sb="18" eb="20">
      <t>シンセイ</t>
    </rPh>
    <phoneticPr fontId="3"/>
  </si>
  <si>
    <t>（　　）</t>
    <phoneticPr fontId="3"/>
  </si>
  <si>
    <t>申請時には契約書・請求書・領収書が必要となります｡</t>
    <rPh sb="0" eb="2">
      <t>シンセイ</t>
    </rPh>
    <rPh sb="2" eb="3">
      <t>ジ</t>
    </rPh>
    <rPh sb="17" eb="19">
      <t>ヒツヨウ</t>
    </rPh>
    <phoneticPr fontId="3"/>
  </si>
  <si>
    <t>個室</t>
    <rPh sb="0" eb="2">
      <t>コシツ</t>
    </rPh>
    <phoneticPr fontId="3"/>
  </si>
  <si>
    <t>　個室</t>
    <rPh sb="1" eb="3">
      <t>コシツ</t>
    </rPh>
    <phoneticPr fontId="3"/>
  </si>
  <si>
    <t>風呂</t>
    <rPh sb="0" eb="2">
      <t>フロ</t>
    </rPh>
    <phoneticPr fontId="3"/>
  </si>
  <si>
    <t>　風呂</t>
    <rPh sb="1" eb="3">
      <t>フロ</t>
    </rPh>
    <phoneticPr fontId="3"/>
  </si>
  <si>
    <t>冷暖房設備</t>
    <rPh sb="0" eb="3">
      <t>レイダンボウ</t>
    </rPh>
    <rPh sb="3" eb="5">
      <t>セツビ</t>
    </rPh>
    <phoneticPr fontId="3"/>
  </si>
  <si>
    <t>　冷暖房設備</t>
    <rPh sb="1" eb="4">
      <t>レイダンボウ</t>
    </rPh>
    <rPh sb="4" eb="6">
      <t>セツビ</t>
    </rPh>
    <phoneticPr fontId="3"/>
  </si>
  <si>
    <r>
      <t>厨房</t>
    </r>
    <r>
      <rPr>
        <sz val="6"/>
        <rFont val="ＭＳ 明朝"/>
        <family val="1"/>
        <charset val="128"/>
      </rPr>
      <t>または</t>
    </r>
    <r>
      <rPr>
        <sz val="9"/>
        <rFont val="ＭＳ 明朝"/>
        <family val="1"/>
        <charset val="128"/>
      </rPr>
      <t>まかない</t>
    </r>
    <rPh sb="0" eb="2">
      <t>チュウボウ</t>
    </rPh>
    <phoneticPr fontId="3"/>
  </si>
  <si>
    <r>
      <t>２．宿舎費明細書</t>
    </r>
    <r>
      <rPr>
        <sz val="10"/>
        <rFont val="ＭＳ 明朝"/>
        <family val="1"/>
        <charset val="128"/>
      </rPr>
      <t>（該当分にレを記入）</t>
    </r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</si>
  <si>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</si>
  <si>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１．実地研修場所</t>
    <rPh sb="2" eb="4">
      <t>ジッチ</t>
    </rPh>
    <rPh sb="4" eb="6">
      <t>ケンシュウ</t>
    </rPh>
    <rPh sb="6" eb="8">
      <t>バショ</t>
    </rPh>
    <phoneticPr fontId="3"/>
  </si>
  <si>
    <t>所在地</t>
    <phoneticPr fontId="3"/>
  </si>
  <si>
    <t>最寄鉄道駅</t>
    <phoneticPr fontId="3"/>
  </si>
  <si>
    <t>駅</t>
    <rPh sb="0" eb="1">
      <t>エキ</t>
    </rPh>
    <phoneticPr fontId="3"/>
  </si>
  <si>
    <r>
      <t>日</t>
    </r>
    <r>
      <rPr>
        <sz val="8"/>
        <rFont val="ＭＳ 明朝"/>
        <family val="1"/>
        <charset val="128"/>
      </rPr>
      <t>(IN)</t>
    </r>
    <rPh sb="0" eb="1">
      <t>ニチ</t>
    </rPh>
    <phoneticPr fontId="3"/>
  </si>
  <si>
    <r>
      <t>日</t>
    </r>
    <r>
      <rPr>
        <sz val="8"/>
        <rFont val="ＭＳ 明朝"/>
        <family val="1"/>
        <charset val="128"/>
      </rPr>
      <t>(OUT)</t>
    </r>
    <rPh sb="0" eb="1">
      <t>ニチ</t>
    </rPh>
    <phoneticPr fontId="3"/>
  </si>
  <si>
    <r>
      <t>２．申請理由</t>
    </r>
    <r>
      <rPr>
        <sz val="10"/>
        <rFont val="ＭＳ 明朝"/>
        <family val="1"/>
        <charset val="128"/>
      </rPr>
      <t>(必ず□欄にレ点を記入)</t>
    </r>
    <rPh sb="13" eb="14">
      <t>テン</t>
    </rPh>
    <rPh sb="15" eb="17">
      <t>キニュウ</t>
    </rPh>
    <phoneticPr fontId="3"/>
  </si>
  <si>
    <t>３．研修生番号・氏名：</t>
    <rPh sb="2" eb="4">
      <t>ケンシュウ</t>
    </rPh>
    <rPh sb="4" eb="5">
      <t>セイ</t>
    </rPh>
    <rPh sb="5" eb="7">
      <t>バンゴウ</t>
    </rPh>
    <rPh sb="8" eb="10">
      <t>シメイ</t>
    </rPh>
    <phoneticPr fontId="3"/>
  </si>
  <si>
    <t>４．外部宿舎：</t>
    <rPh sb="2" eb="4">
      <t>ガイブ</t>
    </rPh>
    <rPh sb="4" eb="6">
      <t>シュクシャ</t>
    </rPh>
    <phoneticPr fontId="3"/>
  </si>
  <si>
    <t>５．申請金額：</t>
    <rPh sb="2" eb="4">
      <t>シンセイ</t>
    </rPh>
    <rPh sb="4" eb="6">
      <t>キンガク</t>
    </rPh>
    <phoneticPr fontId="3"/>
  </si>
  <si>
    <r>
      <t>日</t>
    </r>
    <r>
      <rPr>
        <sz val="8"/>
        <rFont val="ＭＳ 明朝"/>
        <family val="1"/>
        <charset val="128"/>
      </rPr>
      <t>(OUT)　　[</t>
    </r>
    <rPh sb="0" eb="1">
      <t>ニチ</t>
    </rPh>
    <phoneticPr fontId="3"/>
  </si>
  <si>
    <t>航空便の都合、税関検査等で空港の近隣に宿泊する必要がある</t>
    <rPh sb="0" eb="3">
      <t>コウクウビン</t>
    </rPh>
    <rPh sb="4" eb="6">
      <t>ツゴウ</t>
    </rPh>
    <rPh sb="7" eb="9">
      <t>ゼイカン</t>
    </rPh>
    <rPh sb="9" eb="12">
      <t>ケンサトウ</t>
    </rPh>
    <rPh sb="13" eb="15">
      <t>クウコウ</t>
    </rPh>
    <rPh sb="16" eb="18">
      <t>キンリン</t>
    </rPh>
    <rPh sb="19" eb="21">
      <t>シュクハク</t>
    </rPh>
    <rPh sb="23" eb="25">
      <t>ヒツヨウ</t>
    </rPh>
    <phoneticPr fontId="3"/>
  </si>
  <si>
    <t>会社施設がない</t>
    <rPh sb="0" eb="2">
      <t>カイシャ</t>
    </rPh>
    <rPh sb="2" eb="4">
      <t>シセツ</t>
    </rPh>
    <phoneticPr fontId="3"/>
  </si>
  <si>
    <t>　・AOTS研修センターに宿泊した場合は申請の必要はありません。</t>
    <rPh sb="6" eb="8">
      <t>ケンシュウ</t>
    </rPh>
    <phoneticPr fontId="3"/>
  </si>
  <si>
    <t>＜AOTS記入欄＞</t>
  </si>
  <si>
    <t>　下記の宿舎はAOTS基準条件を満たしています。</t>
    <rPh sb="1" eb="3">
      <t>カキ</t>
    </rPh>
    <rPh sb="4" eb="6">
      <t>シュクシャ</t>
    </rPh>
    <rPh sb="11" eb="13">
      <t>キジュン</t>
    </rPh>
    <rPh sb="13" eb="15">
      <t>ジョウケン</t>
    </rPh>
    <rPh sb="16" eb="17">
      <t>ミ</t>
    </rPh>
    <phoneticPr fontId="3"/>
  </si>
  <si>
    <t>　・宿舎費は申請によって補助対象となります。（申請がない場合は補助対象とできませんのでご注意下さい。）</t>
    <rPh sb="12" eb="14">
      <t>ホジョ</t>
    </rPh>
    <rPh sb="14" eb="16">
      <t>タイショウ</t>
    </rPh>
    <rPh sb="31" eb="33">
      <t>ホジョ</t>
    </rPh>
    <rPh sb="33" eb="35">
      <t>タイショウ</t>
    </rPh>
    <phoneticPr fontId="3"/>
  </si>
  <si>
    <t>例：5月度分(5月1日～5月31日、計31泊)をご申請の場合、</t>
    <rPh sb="3" eb="5">
      <t>ガツド</t>
    </rPh>
    <rPh sb="5" eb="6">
      <t>ブン</t>
    </rPh>
    <phoneticPr fontId="3"/>
  </si>
  <si>
    <r>
      <t>5月1日（ＩＮ）～</t>
    </r>
    <r>
      <rPr>
        <b/>
        <sz val="11"/>
        <color indexed="12"/>
        <rFont val="ＭＳ Ｐゴシック"/>
        <family val="3"/>
        <charset val="128"/>
      </rPr>
      <t>6月1日（OUT)</t>
    </r>
    <r>
      <rPr>
        <sz val="11"/>
        <color indexed="12"/>
        <rFont val="ＭＳ Ｐゴシック"/>
        <family val="3"/>
        <charset val="128"/>
      </rPr>
      <t>[31泊]とご記入ください。</t>
    </r>
    <phoneticPr fontId="3"/>
  </si>
  <si>
    <t>複数枚になる場合は左上括弧内に番号をご記入ください。</t>
    <rPh sb="2" eb="3">
      <t>マイ</t>
    </rPh>
    <rPh sb="9" eb="10">
      <t>ヒダリ</t>
    </rPh>
    <rPh sb="10" eb="11">
      <t>ウエ</t>
    </rPh>
    <phoneticPr fontId="3"/>
  </si>
  <si>
    <t>　・申請書は実地研修開始後に作成し、翌月10日までにご提出ください。（10日が休日の場合は次の業務日）</t>
    <rPh sb="10" eb="12">
      <t>カイシ</t>
    </rPh>
    <phoneticPr fontId="3"/>
  </si>
  <si>
    <t>　・外部宿舎をご利用の場合は証憑が必要となります。（有効証憑のない場合は補助対象とできません。）</t>
    <rPh sb="26" eb="28">
      <t>ユウコウ</t>
    </rPh>
    <rPh sb="36" eb="38">
      <t>ホジョ</t>
    </rPh>
    <rPh sb="38" eb="40">
      <t>タイショウ</t>
    </rPh>
    <phoneticPr fontId="3"/>
  </si>
  <si>
    <t>複数の外部宿舎を利用した場合、単価が異なる場合は</t>
    <rPh sb="15" eb="17">
      <t>タンカ</t>
    </rPh>
    <rPh sb="18" eb="19">
      <t>コト</t>
    </rPh>
    <rPh sb="21" eb="23">
      <t>バアイ</t>
    </rPh>
    <phoneticPr fontId="3"/>
  </si>
  <si>
    <t>宿舎毎に別々の用紙でご記入下さい。</t>
    <phoneticPr fontId="3"/>
  </si>
  <si>
    <r>
      <t>宿泊者名(</t>
    </r>
    <r>
      <rPr>
        <b/>
        <sz val="10"/>
        <color indexed="12"/>
        <rFont val="ＭＳ Ｐゴシック"/>
        <family val="3"/>
        <charset val="128"/>
      </rPr>
      <t>研修生名</t>
    </r>
    <r>
      <rPr>
        <sz val="10"/>
        <color indexed="12"/>
        <rFont val="ＭＳ Ｐゴシック"/>
        <family val="3"/>
        <charset val="128"/>
      </rPr>
      <t>)・室料・食事代・諸税金・その他費用等の明細が</t>
    </r>
    <rPh sb="5" eb="8">
      <t>ケンシュウセイ</t>
    </rPh>
    <rPh sb="8" eb="9">
      <t>メイ</t>
    </rPh>
    <rPh sb="29" eb="31">
      <t>メイサイ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</si>
  <si>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</si>
  <si>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技術協力活用型・新興国市場開拓事業
(研修・専門家派遣・寄附講座開設事業)</t>
    <rPh sb="0" eb="2">
      <t>ギジュツ</t>
    </rPh>
    <rPh sb="2" eb="4">
      <t>キョウリョク</t>
    </rPh>
    <rPh sb="4" eb="7">
      <t>カツヨウガタ</t>
    </rPh>
    <rPh sb="8" eb="11">
      <t>シンコウコク</t>
    </rPh>
    <rPh sb="11" eb="13">
      <t>シジョウ</t>
    </rPh>
    <rPh sb="13" eb="15">
      <t>カイタク</t>
    </rPh>
    <rPh sb="15" eb="17">
      <t>ジギョウ</t>
    </rPh>
    <rPh sb="19" eb="21">
      <t>ケンシュウ</t>
    </rPh>
    <rPh sb="22" eb="25">
      <t>センモンカ</t>
    </rPh>
    <rPh sb="25" eb="27">
      <t>ハケン</t>
    </rPh>
    <rPh sb="34" eb="36">
      <t>ジギョウ</t>
    </rPh>
    <phoneticPr fontId="3"/>
  </si>
  <si>
    <t>　　にもかかわらず友人宅等に宿泊した場合は、私用宿泊となりますので友人宅等は補助対象となりません。</t>
    <rPh sb="38" eb="40">
      <t>ホジョ</t>
    </rPh>
    <phoneticPr fontId="3"/>
  </si>
  <si>
    <t>　・１泊当たり宿泊費は8,500円を上限とし実費額で計算します。</t>
    <phoneticPr fontId="3"/>
  </si>
  <si>
    <t>1）宿泊単価が8,500円以上の場合</t>
    <rPh sb="2" eb="4">
      <t>シュクハク</t>
    </rPh>
    <rPh sb="4" eb="6">
      <t>タンカ</t>
    </rPh>
    <rPh sb="12" eb="13">
      <t>エン</t>
    </rPh>
    <rPh sb="13" eb="15">
      <t>イジョウ</t>
    </rPh>
    <rPh sb="16" eb="18">
      <t>バアイ</t>
    </rPh>
    <phoneticPr fontId="3"/>
  </si>
  <si>
    <r>
      <rPr>
        <sz val="10"/>
        <rFont val="ＭＳ 明朝"/>
        <family val="1"/>
        <charset val="128"/>
      </rPr>
      <t>円</t>
    </r>
    <r>
      <rPr>
        <sz val="9"/>
        <rFont val="ＭＳ 明朝"/>
        <family val="1"/>
        <charset val="128"/>
      </rPr>
      <t>→申請額8,500円</t>
    </r>
    <r>
      <rPr>
        <sz val="10"/>
        <rFont val="ＭＳ 明朝"/>
        <family val="1"/>
        <charset val="128"/>
      </rPr>
      <t>×</t>
    </r>
    <rPh sb="0" eb="1">
      <t>エン</t>
    </rPh>
    <rPh sb="2" eb="5">
      <t>シンセイガク</t>
    </rPh>
    <rPh sb="10" eb="11">
      <t>エン</t>
    </rPh>
    <phoneticPr fontId="3"/>
  </si>
  <si>
    <t>2）宿泊単価が8,500円未満の場合(実費）</t>
    <rPh sb="2" eb="4">
      <t>シュクハク</t>
    </rPh>
    <rPh sb="4" eb="6">
      <t>タンカ</t>
    </rPh>
    <rPh sb="12" eb="13">
      <t>エン</t>
    </rPh>
    <rPh sb="13" eb="15">
      <t>ミマン</t>
    </rPh>
    <rPh sb="16" eb="18">
      <t>バアイ</t>
    </rPh>
    <rPh sb="19" eb="21">
      <t>ジッピ</t>
    </rPh>
    <phoneticPr fontId="3"/>
  </si>
  <si>
    <t>宿泊単価は8,500円を上限とし実費額で計算します。</t>
    <rPh sb="2" eb="4">
      <t>タンカ</t>
    </rPh>
    <phoneticPr fontId="3"/>
  </si>
  <si>
    <t>AOTS　企業連携第1G(経理担当)提出用　2025/04</t>
    <rPh sb="5" eb="10">
      <t>キギョウレンケイダイ</t>
    </rPh>
    <rPh sb="13" eb="15">
      <t>ケイリ</t>
    </rPh>
    <rPh sb="15" eb="17">
      <t>タントウ</t>
    </rPh>
    <rPh sb="18" eb="20">
      <t>テイシュツ</t>
    </rPh>
    <rPh sb="20" eb="21">
      <t>ヨウ</t>
    </rPh>
    <phoneticPr fontId="3"/>
  </si>
  <si>
    <t>AOTS　企業連携第1G(経理担当)提出用　2025/04</t>
    <rPh sb="5" eb="10">
      <t>キギョウレンケイダイ</t>
    </rPh>
    <rPh sb="13" eb="17">
      <t>ケイリタントウ</t>
    </rPh>
    <rPh sb="18" eb="20">
      <t>テイシュツ</t>
    </rPh>
    <rPh sb="20" eb="21">
      <t>ヨウ</t>
    </rPh>
    <phoneticPr fontId="3"/>
  </si>
  <si>
    <t>j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</si>
</sst>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##"/>
    <numFmt numFmtId="178" formatCode="0_);[Red]\(0\)"/>
  </numFmts>
  <fonts count="4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8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u/>
      <sz val="10"/>
      <name val="ＭＳ 明朝"/>
      <family val="1"/>
      <charset val="128"/>
    </font>
    <font>
      <u/>
      <sz val="13"/>
      <name val="ＭＳ 明朝"/>
      <family val="1"/>
      <charset val="128"/>
    </font>
    <font>
      <u/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16"/>
      <name val="ＭＳ 明朝"/>
      <family val="1"/>
      <charset val="128"/>
    </font>
    <font>
      <sz val="11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6"/>
      <name val="ＭＳ 明朝"/>
      <family val="1"/>
      <charset val="128"/>
    </font>
    <font>
      <u/>
      <sz val="10"/>
      <color rgb="FF0000FF"/>
      <name val="ＭＳ Ｐゴシック"/>
      <family val="3"/>
      <charset val="128"/>
    </font>
    <font>
      <b/>
      <sz val="12"/>
      <color rgb="FF0000FF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b/>
      <u/>
      <sz val="12"/>
      <color rgb="FFFF0000"/>
      <name val="ＭＳ ゴシック"/>
      <family val="3"/>
      <charset val="128"/>
    </font>
    <font>
      <b/>
      <sz val="12"/>
      <color rgb="FFFF0000"/>
      <name val="ＭＳ 明朝"/>
      <family val="1"/>
      <charset val="128"/>
    </font>
    <font>
      <b/>
      <u/>
      <sz val="11"/>
      <color rgb="FFFF0000"/>
      <name val="ＭＳ Ｐゴシック"/>
      <family val="3"/>
      <charset val="128"/>
    </font>
    <font>
      <b/>
      <sz val="11"/>
      <color theme="8"/>
      <name val="ＭＳ 明朝"/>
      <family val="1"/>
      <charset val="128"/>
    </font>
    <font>
      <b/>
      <sz val="11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11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Continuous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15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177" fontId="2" fillId="0" borderId="4" xfId="0" applyNumberFormat="1" applyFont="1" applyBorder="1" applyAlignment="1">
      <alignment horizontal="center" vertical="center" shrinkToFit="1"/>
    </xf>
    <xf numFmtId="0" fontId="16" fillId="0" borderId="0" xfId="0" applyFont="1">
      <alignment vertical="center"/>
    </xf>
    <xf numFmtId="177" fontId="2" fillId="0" borderId="5" xfId="0" applyNumberFormat="1" applyFont="1" applyBorder="1" applyAlignment="1">
      <alignment horizontal="center" vertical="center" shrinkToFit="1"/>
    </xf>
    <xf numFmtId="0" fontId="2" fillId="0" borderId="6" xfId="0" applyFont="1" applyBorder="1">
      <alignment vertical="center"/>
    </xf>
    <xf numFmtId="0" fontId="4" fillId="0" borderId="3" xfId="0" applyFont="1" applyBorder="1">
      <alignment vertical="center"/>
    </xf>
    <xf numFmtId="0" fontId="7" fillId="0" borderId="0" xfId="0" applyFont="1" applyAlignment="1">
      <alignment horizontal="left" vertical="center"/>
    </xf>
    <xf numFmtId="176" fontId="6" fillId="0" borderId="0" xfId="0" applyNumberFormat="1" applyFont="1">
      <alignment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7" fillId="0" borderId="0" xfId="0" applyFont="1">
      <alignment vertical="center"/>
    </xf>
    <xf numFmtId="49" fontId="2" fillId="0" borderId="0" xfId="0" applyNumberFormat="1" applyFont="1" applyAlignment="1">
      <alignment horizontal="left" vertical="center"/>
    </xf>
    <xf numFmtId="176" fontId="2" fillId="0" borderId="0" xfId="0" applyNumberFormat="1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8" fillId="0" borderId="0" xfId="0" applyFont="1">
      <alignment vertical="center"/>
    </xf>
    <xf numFmtId="0" fontId="27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15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38" fontId="2" fillId="0" borderId="3" xfId="1" applyFont="1" applyFill="1" applyBorder="1" applyAlignment="1" applyProtection="1">
      <alignment vertical="center"/>
    </xf>
    <xf numFmtId="0" fontId="2" fillId="0" borderId="2" xfId="0" applyFont="1" applyBorder="1" applyAlignment="1">
      <alignment horizontal="right" vertical="center"/>
    </xf>
    <xf numFmtId="0" fontId="8" fillId="0" borderId="13" xfId="0" applyFont="1" applyBorder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15" xfId="0" applyFont="1" applyBorder="1" applyAlignment="1">
      <alignment horizontal="centerContinuous" vertical="center"/>
    </xf>
    <xf numFmtId="0" fontId="8" fillId="0" borderId="8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0" fontId="2" fillId="0" borderId="8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49" fontId="2" fillId="0" borderId="0" xfId="0" applyNumberFormat="1" applyFont="1" applyAlignment="1">
      <alignment horizontal="left" vertical="center" shrinkToFit="1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Continuous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1" fillId="0" borderId="0" xfId="0" applyFont="1" applyAlignment="1">
      <alignment vertical="top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49" fontId="32" fillId="0" borderId="0" xfId="0" applyNumberFormat="1" applyFont="1">
      <alignment vertical="center"/>
    </xf>
    <xf numFmtId="49" fontId="33" fillId="0" borderId="0" xfId="0" applyNumberFormat="1" applyFont="1">
      <alignment vertical="center"/>
    </xf>
    <xf numFmtId="49" fontId="23" fillId="0" borderId="0" xfId="0" applyNumberFormat="1" applyFont="1" applyAlignment="1">
      <alignment horizontal="center" vertical="center"/>
    </xf>
    <xf numFmtId="49" fontId="23" fillId="0" borderId="0" xfId="0" applyNumberFormat="1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/>
    <xf numFmtId="0" fontId="24" fillId="0" borderId="0" xfId="0" applyFont="1">
      <alignment vertical="center"/>
    </xf>
    <xf numFmtId="0" fontId="24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38" fontId="2" fillId="0" borderId="0" xfId="1" applyFont="1" applyFill="1" applyBorder="1" applyAlignment="1" applyProtection="1">
      <alignment vertical="center"/>
    </xf>
    <xf numFmtId="176" fontId="4" fillId="0" borderId="0" xfId="0" applyNumberFormat="1" applyFont="1">
      <alignment vertical="center"/>
    </xf>
    <xf numFmtId="176" fontId="2" fillId="0" borderId="0" xfId="0" applyNumberFormat="1" applyFont="1" applyAlignment="1"/>
    <xf numFmtId="49" fontId="2" fillId="0" borderId="0" xfId="0" applyNumberFormat="1" applyFont="1" applyAlignment="1"/>
    <xf numFmtId="176" fontId="4" fillId="0" borderId="6" xfId="0" applyNumberFormat="1" applyFont="1" applyBorder="1">
      <alignment vertical="center"/>
    </xf>
    <xf numFmtId="176" fontId="2" fillId="0" borderId="19" xfId="0" applyNumberFormat="1" applyFont="1" applyBorder="1" applyAlignment="1"/>
    <xf numFmtId="0" fontId="2" fillId="0" borderId="0" xfId="0" applyFont="1" applyAlignment="1">
      <alignment horizontal="centerContinuous" vertical="center" shrinkToFit="1"/>
    </xf>
    <xf numFmtId="49" fontId="4" fillId="0" borderId="20" xfId="0" applyNumberFormat="1" applyFont="1" applyBorder="1">
      <alignment vertical="center"/>
    </xf>
    <xf numFmtId="49" fontId="4" fillId="0" borderId="20" xfId="0" applyNumberFormat="1" applyFont="1" applyBorder="1" applyAlignment="1">
      <alignment horizontal="center" vertical="center"/>
    </xf>
    <xf numFmtId="49" fontId="4" fillId="0" borderId="21" xfId="0" applyNumberFormat="1" applyFont="1" applyBorder="1">
      <alignment vertical="center"/>
    </xf>
    <xf numFmtId="49" fontId="14" fillId="0" borderId="0" xfId="0" applyNumberFormat="1" applyFont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Continuous" vertical="center"/>
    </xf>
    <xf numFmtId="176" fontId="21" fillId="0" borderId="23" xfId="0" applyNumberFormat="1" applyFont="1" applyBorder="1">
      <alignment vertical="center"/>
    </xf>
    <xf numFmtId="176" fontId="6" fillId="0" borderId="23" xfId="0" applyNumberFormat="1" applyFont="1" applyBorder="1">
      <alignment vertical="center"/>
    </xf>
    <xf numFmtId="176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>
      <alignment vertical="center"/>
    </xf>
    <xf numFmtId="176" fontId="7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49" fontId="4" fillId="0" borderId="0" xfId="0" applyNumberFormat="1" applyFont="1">
      <alignment vertical="center"/>
    </xf>
    <xf numFmtId="49" fontId="2" fillId="0" borderId="1" xfId="0" applyNumberFormat="1" applyFont="1" applyBorder="1">
      <alignment vertical="center"/>
    </xf>
    <xf numFmtId="49" fontId="2" fillId="3" borderId="1" xfId="0" applyNumberFormat="1" applyFont="1" applyFill="1" applyBorder="1">
      <alignment vertical="center"/>
    </xf>
    <xf numFmtId="0" fontId="25" fillId="0" borderId="0" xfId="0" applyFont="1">
      <alignment vertical="center"/>
    </xf>
    <xf numFmtId="0" fontId="37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0" borderId="1" xfId="0" applyNumberFormat="1" applyFont="1" applyBorder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shrinkToFit="1"/>
      <protection locked="0"/>
    </xf>
    <xf numFmtId="49" fontId="2" fillId="3" borderId="1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>
      <alignment vertical="center"/>
    </xf>
    <xf numFmtId="177" fontId="2" fillId="0" borderId="5" xfId="0" applyNumberFormat="1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49" fontId="8" fillId="0" borderId="0" xfId="0" applyNumberFormat="1" applyFont="1">
      <alignment vertical="center"/>
    </xf>
    <xf numFmtId="0" fontId="2" fillId="2" borderId="5" xfId="0" applyFont="1" applyFill="1" applyBorder="1" applyAlignment="1" applyProtection="1">
      <alignment horizontal="center" vertical="center" shrinkToFit="1"/>
      <protection locked="0"/>
    </xf>
    <xf numFmtId="49" fontId="7" fillId="0" borderId="0" xfId="0" applyNumberFormat="1" applyFont="1" applyAlignment="1">
      <alignment horizontal="left"/>
    </xf>
    <xf numFmtId="176" fontId="21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49" fontId="4" fillId="0" borderId="24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49" fontId="2" fillId="0" borderId="25" xfId="0" applyNumberFormat="1" applyFont="1" applyBorder="1">
      <alignment vertical="center"/>
    </xf>
    <xf numFmtId="49" fontId="2" fillId="0" borderId="26" xfId="0" applyNumberFormat="1" applyFont="1" applyBorder="1">
      <alignment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left" vertical="center"/>
    </xf>
    <xf numFmtId="49" fontId="2" fillId="0" borderId="25" xfId="0" applyNumberFormat="1" applyFont="1" applyBorder="1" applyAlignment="1">
      <alignment horizontal="left" vertical="center" shrinkToFit="1"/>
    </xf>
    <xf numFmtId="0" fontId="2" fillId="0" borderId="25" xfId="0" applyFont="1" applyBorder="1" applyAlignment="1">
      <alignment horizontal="center" vertical="center"/>
    </xf>
    <xf numFmtId="0" fontId="2" fillId="2" borderId="0" xfId="0" applyFont="1" applyFill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horizontal="right" vertical="center" shrinkToFit="1"/>
      <protection locked="0"/>
    </xf>
    <xf numFmtId="0" fontId="15" fillId="0" borderId="0" xfId="0" applyFont="1" applyAlignment="1">
      <alignment vertical="center" shrinkToFit="1"/>
    </xf>
    <xf numFmtId="0" fontId="2" fillId="2" borderId="27" xfId="0" applyFont="1" applyFill="1" applyBorder="1" applyAlignment="1" applyProtection="1">
      <alignment horizontal="center" vertical="center" shrinkToFit="1"/>
      <protection locked="0"/>
    </xf>
    <xf numFmtId="0" fontId="2" fillId="2" borderId="3" xfId="0" applyFont="1" applyFill="1" applyBorder="1" applyAlignment="1" applyProtection="1">
      <alignment horizontal="center" vertical="center" shrinkToFit="1"/>
      <protection locked="0"/>
    </xf>
    <xf numFmtId="0" fontId="2" fillId="2" borderId="4" xfId="0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vertical="center" shrinkToFit="1"/>
      <protection locked="0"/>
    </xf>
    <xf numFmtId="49" fontId="2" fillId="0" borderId="21" xfId="0" applyNumberFormat="1" applyFont="1" applyBorder="1" applyAlignment="1">
      <alignment vertical="center" shrinkToFit="1"/>
    </xf>
    <xf numFmtId="49" fontId="4" fillId="0" borderId="21" xfId="0" applyNumberFormat="1" applyFont="1" applyBorder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shrinkToFit="1"/>
    </xf>
    <xf numFmtId="177" fontId="2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38" fillId="4" borderId="0" xfId="0" applyFont="1" applyFill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10" fillId="0" borderId="0" xfId="0" applyFont="1">
      <alignment vertical="center"/>
    </xf>
    <xf numFmtId="0" fontId="20" fillId="0" borderId="0" xfId="0" applyFont="1" applyAlignment="1">
      <alignment vertical="center" wrapText="1"/>
    </xf>
    <xf numFmtId="178" fontId="6" fillId="2" borderId="0" xfId="0" applyNumberFormat="1" applyFont="1" applyFill="1" applyAlignment="1" applyProtection="1">
      <alignment horizontal="right" vertical="center" shrinkToFit="1"/>
      <protection locked="0"/>
    </xf>
    <xf numFmtId="0" fontId="8" fillId="0" borderId="0" xfId="0" applyFont="1" applyAlignment="1">
      <alignment horizontal="center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19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distributed" vertical="center" shrinkToFit="1"/>
    </xf>
    <xf numFmtId="0" fontId="2" fillId="0" borderId="6" xfId="0" applyFont="1" applyBorder="1" applyAlignment="1">
      <alignment vertical="center" shrinkToFit="1"/>
    </xf>
    <xf numFmtId="3" fontId="21" fillId="0" borderId="0" xfId="0" applyNumberFormat="1" applyFont="1" applyAlignment="1">
      <alignment horizontal="center" vertical="center" shrinkToFit="1"/>
    </xf>
    <xf numFmtId="0" fontId="20" fillId="0" borderId="0" xfId="0" applyFont="1" applyAlignment="1">
      <alignment horizontal="left" vertical="center" wrapText="1" indent="1"/>
    </xf>
    <xf numFmtId="176" fontId="6" fillId="2" borderId="0" xfId="0" applyNumberFormat="1" applyFont="1" applyFill="1" applyAlignment="1" applyProtection="1">
      <alignment horizontal="right" vertical="center" shrinkToFit="1"/>
      <protection locked="0"/>
    </xf>
    <xf numFmtId="0" fontId="5" fillId="0" borderId="0" xfId="0" applyFont="1" applyAlignment="1">
      <alignment horizontal="center" vertical="center"/>
    </xf>
    <xf numFmtId="49" fontId="2" fillId="2" borderId="0" xfId="0" applyNumberFormat="1" applyFont="1" applyFill="1" applyAlignment="1" applyProtection="1">
      <alignment horizontal="left" vertical="center" shrinkToFit="1"/>
      <protection locked="0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178" fontId="2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4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9" xfId="0" applyNumberFormat="1" applyFont="1" applyFill="1" applyBorder="1" applyAlignment="1" applyProtection="1">
      <alignment vertical="center" shrinkToFit="1"/>
      <protection locked="0"/>
    </xf>
    <xf numFmtId="49" fontId="2" fillId="2" borderId="2" xfId="0" applyNumberFormat="1" applyFont="1" applyFill="1" applyBorder="1" applyAlignment="1" applyProtection="1">
      <alignment vertical="center" shrinkToFit="1"/>
      <protection locked="0"/>
    </xf>
    <xf numFmtId="49" fontId="2" fillId="2" borderId="37" xfId="0" applyNumberFormat="1" applyFont="1" applyFill="1" applyBorder="1" applyAlignment="1" applyProtection="1">
      <alignment vertical="center" shrinkToFit="1"/>
      <protection locked="0"/>
    </xf>
    <xf numFmtId="49" fontId="4" fillId="0" borderId="35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 applyProtection="1">
      <alignment vertical="center" shrinkToFit="1"/>
      <protection locked="0"/>
    </xf>
    <xf numFmtId="49" fontId="2" fillId="2" borderId="1" xfId="0" applyNumberFormat="1" applyFont="1" applyFill="1" applyBorder="1" applyAlignment="1" applyProtection="1">
      <alignment vertical="center" shrinkToFit="1"/>
      <protection locked="0"/>
    </xf>
    <xf numFmtId="49" fontId="2" fillId="2" borderId="38" xfId="0" applyNumberFormat="1" applyFont="1" applyFill="1" applyBorder="1" applyAlignment="1" applyProtection="1">
      <alignment vertical="center" shrinkToFit="1"/>
      <protection locked="0"/>
    </xf>
    <xf numFmtId="49" fontId="4" fillId="0" borderId="28" xfId="0" applyNumberFormat="1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176" fontId="21" fillId="0" borderId="23" xfId="0" applyNumberFormat="1" applyFont="1" applyBorder="1" applyAlignment="1">
      <alignment horizontal="center" vertical="center" shrinkToFit="1"/>
    </xf>
    <xf numFmtId="3" fontId="4" fillId="0" borderId="0" xfId="0" applyNumberFormat="1" applyFont="1">
      <alignment vertical="center"/>
    </xf>
    <xf numFmtId="0" fontId="4" fillId="0" borderId="0" xfId="0" applyFont="1">
      <alignment vertical="center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2" xfId="0" applyNumberFormat="1" applyFont="1" applyFill="1" applyBorder="1" applyAlignment="1" applyProtection="1">
      <alignment vertical="center" shrinkToFit="1"/>
      <protection locked="0"/>
    </xf>
    <xf numFmtId="49" fontId="2" fillId="2" borderId="33" xfId="0" applyNumberFormat="1" applyFont="1" applyFill="1" applyBorder="1" applyAlignment="1" applyProtection="1">
      <alignment vertical="center" shrinkToFit="1"/>
      <protection locked="0"/>
    </xf>
    <xf numFmtId="49" fontId="2" fillId="2" borderId="34" xfId="0" applyNumberFormat="1" applyFont="1" applyFill="1" applyBorder="1" applyAlignment="1" applyProtection="1">
      <alignment vertical="center" shrinkToFit="1"/>
      <protection locked="0"/>
    </xf>
    <xf numFmtId="176" fontId="4" fillId="0" borderId="27" xfId="0" applyNumberFormat="1" applyFont="1" applyBorder="1" applyAlignment="1">
      <alignment vertical="center" shrinkToFit="1"/>
    </xf>
    <xf numFmtId="176" fontId="4" fillId="0" borderId="39" xfId="0" applyNumberFormat="1" applyFont="1" applyBorder="1" applyAlignment="1">
      <alignment vertical="center" shrinkToFit="1"/>
    </xf>
    <xf numFmtId="176" fontId="4" fillId="0" borderId="31" xfId="0" applyNumberFormat="1" applyFont="1" applyBorder="1" applyAlignment="1">
      <alignment vertical="center" shrinkToFit="1"/>
    </xf>
    <xf numFmtId="0" fontId="2" fillId="2" borderId="19" xfId="0" applyFont="1" applyFill="1" applyBorder="1" applyAlignment="1" applyProtection="1">
      <alignment vertical="center" shrinkToFit="1"/>
      <protection locked="0"/>
    </xf>
    <xf numFmtId="38" fontId="2" fillId="0" borderId="27" xfId="1" applyFont="1" applyFill="1" applyBorder="1" applyAlignment="1" applyProtection="1">
      <alignment vertical="center" shrinkToFit="1"/>
    </xf>
    <xf numFmtId="38" fontId="2" fillId="0" borderId="31" xfId="1" applyFont="1" applyFill="1" applyBorder="1" applyAlignment="1" applyProtection="1">
      <alignment vertical="center" shrinkToFit="1"/>
    </xf>
    <xf numFmtId="49" fontId="2" fillId="2" borderId="7" xfId="0" applyNumberFormat="1" applyFont="1" applyFill="1" applyBorder="1" applyAlignment="1" applyProtection="1">
      <alignment vertical="center" shrinkToFit="1"/>
      <protection locked="0"/>
    </xf>
    <xf numFmtId="49" fontId="2" fillId="2" borderId="8" xfId="0" applyNumberFormat="1" applyFont="1" applyFill="1" applyBorder="1" applyAlignment="1" applyProtection="1">
      <alignment vertical="center" shrinkToFit="1"/>
      <protection locked="0"/>
    </xf>
    <xf numFmtId="49" fontId="2" fillId="2" borderId="40" xfId="0" applyNumberFormat="1" applyFont="1" applyFill="1" applyBorder="1" applyAlignment="1" applyProtection="1">
      <alignment vertical="center" shrinkToFit="1"/>
      <protection locked="0"/>
    </xf>
    <xf numFmtId="49" fontId="8" fillId="3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3" borderId="13" xfId="0" applyFont="1" applyFill="1" applyBorder="1" applyAlignment="1" applyProtection="1">
      <alignment horizontal="center" vertical="center" shrinkToFit="1"/>
      <protection locked="0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4" fillId="3" borderId="14" xfId="0" applyFont="1" applyFill="1" applyBorder="1" applyAlignment="1" applyProtection="1">
      <alignment horizontal="center" vertical="center" shrinkToFit="1"/>
      <protection locked="0"/>
    </xf>
    <xf numFmtId="49" fontId="4" fillId="2" borderId="13" xfId="0" applyNumberFormat="1" applyFont="1" applyFill="1" applyBorder="1" applyAlignment="1" applyProtection="1">
      <alignment vertical="center" shrinkToFit="1"/>
      <protection locked="0"/>
    </xf>
    <xf numFmtId="49" fontId="4" fillId="2" borderId="1" xfId="0" applyNumberFormat="1" applyFont="1" applyFill="1" applyBorder="1" applyAlignment="1" applyProtection="1">
      <alignment vertical="center" shrinkToFit="1"/>
      <protection locked="0"/>
    </xf>
    <xf numFmtId="49" fontId="4" fillId="2" borderId="38" xfId="0" applyNumberFormat="1" applyFont="1" applyFill="1" applyBorder="1" applyAlignment="1" applyProtection="1">
      <alignment vertical="center" shrinkToFit="1"/>
      <protection locked="0"/>
    </xf>
    <xf numFmtId="178" fontId="4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Alignment="1">
      <alignment horizontal="center" vertical="center"/>
    </xf>
    <xf numFmtId="49" fontId="4" fillId="2" borderId="9" xfId="0" applyNumberFormat="1" applyFont="1" applyFill="1" applyBorder="1" applyAlignment="1" applyProtection="1">
      <alignment vertical="center" shrinkToFit="1"/>
      <protection locked="0"/>
    </xf>
    <xf numFmtId="49" fontId="4" fillId="2" borderId="2" xfId="0" applyNumberFormat="1" applyFont="1" applyFill="1" applyBorder="1" applyAlignment="1" applyProtection="1">
      <alignment vertical="center" shrinkToFit="1"/>
      <protection locked="0"/>
    </xf>
    <xf numFmtId="49" fontId="4" fillId="2" borderId="37" xfId="0" applyNumberFormat="1" applyFont="1" applyFill="1" applyBorder="1" applyAlignment="1" applyProtection="1">
      <alignment vertical="center" shrinkToFit="1"/>
      <protection locked="0"/>
    </xf>
    <xf numFmtId="176" fontId="21" fillId="0" borderId="0" xfId="0" applyNumberFormat="1" applyFont="1" applyAlignment="1">
      <alignment horizontal="center" vertical="center" shrinkToFit="1"/>
    </xf>
    <xf numFmtId="176" fontId="2" fillId="2" borderId="27" xfId="0" applyNumberFormat="1" applyFont="1" applyFill="1" applyBorder="1" applyAlignment="1" applyProtection="1">
      <alignment vertical="center" shrinkToFit="1"/>
      <protection locked="0"/>
    </xf>
    <xf numFmtId="176" fontId="2" fillId="2" borderId="31" xfId="0" applyNumberFormat="1" applyFont="1" applyFill="1" applyBorder="1" applyAlignment="1" applyProtection="1">
      <alignment vertical="center" shrinkToFit="1"/>
      <protection locked="0"/>
    </xf>
    <xf numFmtId="49" fontId="4" fillId="2" borderId="32" xfId="0" applyNumberFormat="1" applyFont="1" applyFill="1" applyBorder="1" applyAlignment="1" applyProtection="1">
      <alignment vertical="center" shrinkToFit="1"/>
      <protection locked="0"/>
    </xf>
    <xf numFmtId="49" fontId="4" fillId="2" borderId="33" xfId="0" applyNumberFormat="1" applyFont="1" applyFill="1" applyBorder="1" applyAlignment="1" applyProtection="1">
      <alignment vertical="center" shrinkToFit="1"/>
      <protection locked="0"/>
    </xf>
    <xf numFmtId="49" fontId="4" fillId="2" borderId="34" xfId="0" applyNumberFormat="1" applyFont="1" applyFill="1" applyBorder="1" applyAlignment="1" applyProtection="1">
      <alignment vertical="center" shrinkToFit="1"/>
      <protection locked="0"/>
    </xf>
    <xf numFmtId="0" fontId="17" fillId="3" borderId="19" xfId="0" applyFont="1" applyFill="1" applyBorder="1" applyAlignment="1" applyProtection="1">
      <alignment vertical="center" shrinkToFit="1"/>
      <protection locked="0"/>
    </xf>
    <xf numFmtId="49" fontId="2" fillId="0" borderId="0" xfId="0" applyNumberFormat="1" applyFont="1" applyAlignment="1">
      <alignment horizontal="right" vertical="center" shrinkToFit="1"/>
    </xf>
    <xf numFmtId="49" fontId="2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7" fillId="3" borderId="39" xfId="0" applyFont="1" applyFill="1" applyBorder="1" applyAlignment="1" applyProtection="1">
      <alignment horizontal="center" vertical="center" shrinkToFit="1"/>
      <protection locked="0"/>
    </xf>
    <xf numFmtId="0" fontId="2" fillId="3" borderId="39" xfId="0" applyFont="1" applyFill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3553" name="Text Box 1">
          <a:extLst>
            <a:ext uri="{FF2B5EF4-FFF2-40B4-BE49-F238E27FC236}">
              <a16:creationId xmlns:a16="http://schemas.microsoft.com/office/drawing/2014/main" id="{00000000-0008-0000-0000-0000015C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438150</xdr:colOff>
      <xdr:row>25</xdr:row>
      <xdr:rowOff>19050</xdr:rowOff>
    </xdr:from>
    <xdr:to>
      <xdr:col>16</xdr:col>
      <xdr:colOff>0</xdr:colOff>
      <xdr:row>25</xdr:row>
      <xdr:rowOff>19050</xdr:rowOff>
    </xdr:to>
    <xdr:sp macro="" textlink="">
      <xdr:nvSpPr>
        <xdr:cNvPr id="18739" name="Line 2">
          <a:extLst>
            <a:ext uri="{FF2B5EF4-FFF2-40B4-BE49-F238E27FC236}">
              <a16:creationId xmlns:a16="http://schemas.microsoft.com/office/drawing/2014/main" id="{00000000-0008-0000-0000-000033490000}"/>
            </a:ext>
          </a:extLst>
        </xdr:cNvPr>
        <xdr:cNvSpPr>
          <a:spLocks noChangeShapeType="1"/>
        </xdr:cNvSpPr>
      </xdr:nvSpPr>
      <xdr:spPr bwMode="auto">
        <a:xfrm>
          <a:off x="714375" y="4162425"/>
          <a:ext cx="6648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57150</xdr:colOff>
      <xdr:row>29</xdr:row>
      <xdr:rowOff>371475</xdr:rowOff>
    </xdr:from>
    <xdr:to>
      <xdr:col>10</xdr:col>
      <xdr:colOff>228600</xdr:colOff>
      <xdr:row>29</xdr:row>
      <xdr:rowOff>371475</xdr:rowOff>
    </xdr:to>
    <xdr:sp macro="" textlink="">
      <xdr:nvSpPr>
        <xdr:cNvPr id="18740" name="Line 3">
          <a:extLst>
            <a:ext uri="{FF2B5EF4-FFF2-40B4-BE49-F238E27FC236}">
              <a16:creationId xmlns:a16="http://schemas.microsoft.com/office/drawing/2014/main" id="{00000000-0008-0000-0000-000034490000}"/>
            </a:ext>
          </a:extLst>
        </xdr:cNvPr>
        <xdr:cNvSpPr>
          <a:spLocks noChangeShapeType="1"/>
        </xdr:cNvSpPr>
      </xdr:nvSpPr>
      <xdr:spPr bwMode="auto">
        <a:xfrm>
          <a:off x="2695575" y="6010275"/>
          <a:ext cx="2800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32</xdr:row>
      <xdr:rowOff>0</xdr:rowOff>
    </xdr:from>
    <xdr:to>
      <xdr:col>10</xdr:col>
      <xdr:colOff>228600</xdr:colOff>
      <xdr:row>32</xdr:row>
      <xdr:rowOff>0</xdr:rowOff>
    </xdr:to>
    <xdr:sp macro="" textlink="">
      <xdr:nvSpPr>
        <xdr:cNvPr id="18741" name="Line 27">
          <a:extLst>
            <a:ext uri="{FF2B5EF4-FFF2-40B4-BE49-F238E27FC236}">
              <a16:creationId xmlns:a16="http://schemas.microsoft.com/office/drawing/2014/main" id="{00000000-0008-0000-0000-000035490000}"/>
            </a:ext>
          </a:extLst>
        </xdr:cNvPr>
        <xdr:cNvSpPr>
          <a:spLocks noChangeShapeType="1"/>
        </xdr:cNvSpPr>
      </xdr:nvSpPr>
      <xdr:spPr bwMode="auto">
        <a:xfrm>
          <a:off x="2714625" y="6572250"/>
          <a:ext cx="2781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29</xdr:row>
          <xdr:rowOff>85725</xdr:rowOff>
        </xdr:from>
        <xdr:to>
          <xdr:col>4</xdr:col>
          <xdr:colOff>95250</xdr:colOff>
          <xdr:row>29</xdr:row>
          <xdr:rowOff>295275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31</xdr:row>
          <xdr:rowOff>104775</xdr:rowOff>
        </xdr:from>
        <xdr:to>
          <xdr:col>4</xdr:col>
          <xdr:colOff>104775</xdr:colOff>
          <xdr:row>31</xdr:row>
          <xdr:rowOff>314325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18</xdr:col>
      <xdr:colOff>59267</xdr:colOff>
      <xdr:row>1</xdr:row>
      <xdr:rowOff>152401</xdr:rowOff>
    </xdr:from>
    <xdr:to>
      <xdr:col>24</xdr:col>
      <xdr:colOff>100012</xdr:colOff>
      <xdr:row>8</xdr:row>
      <xdr:rowOff>26459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7315200" y="347134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26</xdr:row>
      <xdr:rowOff>152400</xdr:rowOff>
    </xdr:from>
    <xdr:to>
      <xdr:col>22</xdr:col>
      <xdr:colOff>123825</xdr:colOff>
      <xdr:row>26</xdr:row>
      <xdr:rowOff>152400</xdr:rowOff>
    </xdr:to>
    <xdr:sp macro="" textlink="">
      <xdr:nvSpPr>
        <xdr:cNvPr id="23694" name="Line 13">
          <a:extLst>
            <a:ext uri="{FF2B5EF4-FFF2-40B4-BE49-F238E27FC236}">
              <a16:creationId xmlns:a16="http://schemas.microsoft.com/office/drawing/2014/main" id="{00000000-0008-0000-0100-00008E5C0000}"/>
            </a:ext>
          </a:extLst>
        </xdr:cNvPr>
        <xdr:cNvSpPr>
          <a:spLocks noChangeShapeType="1"/>
        </xdr:cNvSpPr>
      </xdr:nvSpPr>
      <xdr:spPr bwMode="auto">
        <a:xfrm>
          <a:off x="123825" y="5495925"/>
          <a:ext cx="77533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11</xdr:row>
          <xdr:rowOff>28575</xdr:rowOff>
        </xdr:from>
        <xdr:to>
          <xdr:col>4</xdr:col>
          <xdr:colOff>57150</xdr:colOff>
          <xdr:row>11</xdr:row>
          <xdr:rowOff>238125</xdr:rowOff>
        </xdr:to>
        <xdr:sp macro="" textlink="">
          <xdr:nvSpPr>
            <xdr:cNvPr id="5811" name="Check Box 691" hidden="1">
              <a:extLst>
                <a:ext uri="{63B3BB69-23CF-44E3-9099-C40C66FF867C}">
                  <a14:compatExt spid="_x0000_s5811"/>
                </a:ext>
                <a:ext uri="{FF2B5EF4-FFF2-40B4-BE49-F238E27FC236}">
                  <a16:creationId xmlns:a16="http://schemas.microsoft.com/office/drawing/2014/main" id="{00000000-0008-0000-0100-0000B3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11</xdr:row>
          <xdr:rowOff>28575</xdr:rowOff>
        </xdr:from>
        <xdr:to>
          <xdr:col>7</xdr:col>
          <xdr:colOff>28575</xdr:colOff>
          <xdr:row>11</xdr:row>
          <xdr:rowOff>238125</xdr:rowOff>
        </xdr:to>
        <xdr:sp macro="" textlink="">
          <xdr:nvSpPr>
            <xdr:cNvPr id="5812" name="Check Box 692" hidden="1">
              <a:extLst>
                <a:ext uri="{63B3BB69-23CF-44E3-9099-C40C66FF867C}">
                  <a14:compatExt spid="_x0000_s5812"/>
                </a:ext>
                <a:ext uri="{FF2B5EF4-FFF2-40B4-BE49-F238E27FC236}">
                  <a16:creationId xmlns:a16="http://schemas.microsoft.com/office/drawing/2014/main" id="{00000000-0008-0000-0100-0000B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11</xdr:row>
          <xdr:rowOff>28575</xdr:rowOff>
        </xdr:from>
        <xdr:to>
          <xdr:col>11</xdr:col>
          <xdr:colOff>47625</xdr:colOff>
          <xdr:row>11</xdr:row>
          <xdr:rowOff>238125</xdr:rowOff>
        </xdr:to>
        <xdr:sp macro="" textlink="">
          <xdr:nvSpPr>
            <xdr:cNvPr id="5813" name="Check Box 693" hidden="1">
              <a:extLst>
                <a:ext uri="{63B3BB69-23CF-44E3-9099-C40C66FF867C}">
                  <a14:compatExt spid="_x0000_s5813"/>
                </a:ext>
                <a:ext uri="{FF2B5EF4-FFF2-40B4-BE49-F238E27FC236}">
                  <a16:creationId xmlns:a16="http://schemas.microsoft.com/office/drawing/2014/main" id="{00000000-0008-0000-0100-0000B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47625</xdr:colOff>
      <xdr:row>45</xdr:row>
      <xdr:rowOff>133350</xdr:rowOff>
    </xdr:from>
    <xdr:to>
      <xdr:col>22</xdr:col>
      <xdr:colOff>238125</xdr:colOff>
      <xdr:row>45</xdr:row>
      <xdr:rowOff>133350</xdr:rowOff>
    </xdr:to>
    <xdr:sp macro="" textlink="">
      <xdr:nvSpPr>
        <xdr:cNvPr id="23697" name="Line 14">
          <a:extLst>
            <a:ext uri="{FF2B5EF4-FFF2-40B4-BE49-F238E27FC236}">
              <a16:creationId xmlns:a16="http://schemas.microsoft.com/office/drawing/2014/main" id="{00000000-0008-0000-0100-0000915C0000}"/>
            </a:ext>
          </a:extLst>
        </xdr:cNvPr>
        <xdr:cNvSpPr>
          <a:spLocks noChangeShapeType="1"/>
        </xdr:cNvSpPr>
      </xdr:nvSpPr>
      <xdr:spPr bwMode="auto">
        <a:xfrm>
          <a:off x="47625" y="9591675"/>
          <a:ext cx="7858125" cy="0"/>
        </a:xfrm>
        <a:prstGeom prst="line">
          <a:avLst/>
        </a:prstGeom>
        <a:noFill/>
        <a:ln w="222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30</xdr:row>
          <xdr:rowOff>57150</xdr:rowOff>
        </xdr:from>
        <xdr:to>
          <xdr:col>4</xdr:col>
          <xdr:colOff>57150</xdr:colOff>
          <xdr:row>31</xdr:row>
          <xdr:rowOff>0</xdr:rowOff>
        </xdr:to>
        <xdr:sp macro="" textlink="">
          <xdr:nvSpPr>
            <xdr:cNvPr id="13473" name="Check Box 2209" hidden="1">
              <a:extLst>
                <a:ext uri="{63B3BB69-23CF-44E3-9099-C40C66FF867C}">
                  <a14:compatExt spid="_x0000_s13473"/>
                </a:ext>
                <a:ext uri="{FF2B5EF4-FFF2-40B4-BE49-F238E27FC236}">
                  <a16:creationId xmlns:a16="http://schemas.microsoft.com/office/drawing/2014/main" id="{00000000-0008-0000-0100-0000A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30</xdr:row>
          <xdr:rowOff>57150</xdr:rowOff>
        </xdr:from>
        <xdr:to>
          <xdr:col>7</xdr:col>
          <xdr:colOff>28575</xdr:colOff>
          <xdr:row>31</xdr:row>
          <xdr:rowOff>0</xdr:rowOff>
        </xdr:to>
        <xdr:sp macro="" textlink="">
          <xdr:nvSpPr>
            <xdr:cNvPr id="13474" name="Check Box 2210" hidden="1">
              <a:extLst>
                <a:ext uri="{63B3BB69-23CF-44E3-9099-C40C66FF867C}">
                  <a14:compatExt spid="_x0000_s13474"/>
                </a:ext>
                <a:ext uri="{FF2B5EF4-FFF2-40B4-BE49-F238E27FC236}">
                  <a16:creationId xmlns:a16="http://schemas.microsoft.com/office/drawing/2014/main" id="{00000000-0008-0000-0100-0000A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30</xdr:row>
          <xdr:rowOff>66675</xdr:rowOff>
        </xdr:from>
        <xdr:to>
          <xdr:col>11</xdr:col>
          <xdr:colOff>47625</xdr:colOff>
          <xdr:row>31</xdr:row>
          <xdr:rowOff>9525</xdr:rowOff>
        </xdr:to>
        <xdr:sp macro="" textlink="">
          <xdr:nvSpPr>
            <xdr:cNvPr id="13475" name="Check Box 2211" hidden="1">
              <a:extLst>
                <a:ext uri="{63B3BB69-23CF-44E3-9099-C40C66FF867C}">
                  <a14:compatExt spid="_x0000_s13475"/>
                </a:ext>
                <a:ext uri="{FF2B5EF4-FFF2-40B4-BE49-F238E27FC236}">
                  <a16:creationId xmlns:a16="http://schemas.microsoft.com/office/drawing/2014/main" id="{00000000-0008-0000-0100-0000A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114300</xdr:colOff>
      <xdr:row>7</xdr:row>
      <xdr:rowOff>0</xdr:rowOff>
    </xdr:from>
    <xdr:to>
      <xdr:col>22</xdr:col>
      <xdr:colOff>76200</xdr:colOff>
      <xdr:row>7</xdr:row>
      <xdr:rowOff>0</xdr:rowOff>
    </xdr:to>
    <xdr:sp macro="" textlink="">
      <xdr:nvSpPr>
        <xdr:cNvPr id="23703" name="Line 13">
          <a:extLst>
            <a:ext uri="{FF2B5EF4-FFF2-40B4-BE49-F238E27FC236}">
              <a16:creationId xmlns:a16="http://schemas.microsoft.com/office/drawing/2014/main" id="{00000000-0008-0000-0100-0000975C0000}"/>
            </a:ext>
          </a:extLst>
        </xdr:cNvPr>
        <xdr:cNvSpPr>
          <a:spLocks noChangeShapeType="1"/>
        </xdr:cNvSpPr>
      </xdr:nvSpPr>
      <xdr:spPr bwMode="auto">
        <a:xfrm>
          <a:off x="114300" y="1428750"/>
          <a:ext cx="77152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8</xdr:row>
          <xdr:rowOff>9525</xdr:rowOff>
        </xdr:from>
        <xdr:to>
          <xdr:col>13</xdr:col>
          <xdr:colOff>85725</xdr:colOff>
          <xdr:row>8</xdr:row>
          <xdr:rowOff>190500</xdr:rowOff>
        </xdr:to>
        <xdr:sp macro="" textlink="">
          <xdr:nvSpPr>
            <xdr:cNvPr id="13966" name="Check Box 2702" hidden="1">
              <a:extLst>
                <a:ext uri="{63B3BB69-23CF-44E3-9099-C40C66FF867C}">
                  <a14:compatExt spid="_x0000_s13966"/>
                </a:ext>
                <a:ext uri="{FF2B5EF4-FFF2-40B4-BE49-F238E27FC236}">
                  <a16:creationId xmlns:a16="http://schemas.microsoft.com/office/drawing/2014/main" id="{00000000-0008-0000-0100-00008E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8</xdr:row>
          <xdr:rowOff>9525</xdr:rowOff>
        </xdr:from>
        <xdr:to>
          <xdr:col>11</xdr:col>
          <xdr:colOff>152400</xdr:colOff>
          <xdr:row>8</xdr:row>
          <xdr:rowOff>190500</xdr:rowOff>
        </xdr:to>
        <xdr:sp macro="" textlink="">
          <xdr:nvSpPr>
            <xdr:cNvPr id="13968" name="Check Box 2704" hidden="1">
              <a:extLst>
                <a:ext uri="{63B3BB69-23CF-44E3-9099-C40C66FF867C}">
                  <a14:compatExt spid="_x0000_s13968"/>
                </a:ext>
                <a:ext uri="{FF2B5EF4-FFF2-40B4-BE49-F238E27FC236}">
                  <a16:creationId xmlns:a16="http://schemas.microsoft.com/office/drawing/2014/main" id="{00000000-0008-0000-0100-000090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8</xdr:row>
          <xdr:rowOff>9525</xdr:rowOff>
        </xdr:from>
        <xdr:to>
          <xdr:col>18</xdr:col>
          <xdr:colOff>85725</xdr:colOff>
          <xdr:row>8</xdr:row>
          <xdr:rowOff>200025</xdr:rowOff>
        </xdr:to>
        <xdr:sp macro="" textlink="">
          <xdr:nvSpPr>
            <xdr:cNvPr id="13978" name="Check Box 2714" hidden="1">
              <a:extLst>
                <a:ext uri="{63B3BB69-23CF-44E3-9099-C40C66FF867C}">
                  <a14:compatExt spid="_x0000_s13978"/>
                </a:ext>
                <a:ext uri="{FF2B5EF4-FFF2-40B4-BE49-F238E27FC236}">
                  <a16:creationId xmlns:a16="http://schemas.microsoft.com/office/drawing/2014/main" id="{00000000-0008-0000-0100-00009A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8</xdr:row>
          <xdr:rowOff>0</xdr:rowOff>
        </xdr:from>
        <xdr:to>
          <xdr:col>15</xdr:col>
          <xdr:colOff>85725</xdr:colOff>
          <xdr:row>8</xdr:row>
          <xdr:rowOff>200025</xdr:rowOff>
        </xdr:to>
        <xdr:sp macro="" textlink="">
          <xdr:nvSpPr>
            <xdr:cNvPr id="13979" name="Check Box 2715" hidden="1">
              <a:extLst>
                <a:ext uri="{63B3BB69-23CF-44E3-9099-C40C66FF867C}">
                  <a14:compatExt spid="_x0000_s13979"/>
                </a:ext>
                <a:ext uri="{FF2B5EF4-FFF2-40B4-BE49-F238E27FC236}">
                  <a16:creationId xmlns:a16="http://schemas.microsoft.com/office/drawing/2014/main" id="{00000000-0008-0000-0100-00009B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27</xdr:row>
          <xdr:rowOff>9525</xdr:rowOff>
        </xdr:from>
        <xdr:to>
          <xdr:col>13</xdr:col>
          <xdr:colOff>85725</xdr:colOff>
          <xdr:row>27</xdr:row>
          <xdr:rowOff>190500</xdr:rowOff>
        </xdr:to>
        <xdr:sp macro="" textlink="">
          <xdr:nvSpPr>
            <xdr:cNvPr id="13986" name="Check Box 2722" hidden="1">
              <a:extLst>
                <a:ext uri="{63B3BB69-23CF-44E3-9099-C40C66FF867C}">
                  <a14:compatExt spid="_x0000_s13986"/>
                </a:ext>
                <a:ext uri="{FF2B5EF4-FFF2-40B4-BE49-F238E27FC236}">
                  <a16:creationId xmlns:a16="http://schemas.microsoft.com/office/drawing/2014/main" id="{00000000-0008-0000-0100-0000A2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27</xdr:row>
          <xdr:rowOff>9525</xdr:rowOff>
        </xdr:from>
        <xdr:to>
          <xdr:col>11</xdr:col>
          <xdr:colOff>152400</xdr:colOff>
          <xdr:row>27</xdr:row>
          <xdr:rowOff>190500</xdr:rowOff>
        </xdr:to>
        <xdr:sp macro="" textlink="">
          <xdr:nvSpPr>
            <xdr:cNvPr id="13987" name="Check Box 2723" hidden="1">
              <a:extLst>
                <a:ext uri="{63B3BB69-23CF-44E3-9099-C40C66FF867C}">
                  <a14:compatExt spid="_x0000_s13987"/>
                </a:ext>
                <a:ext uri="{FF2B5EF4-FFF2-40B4-BE49-F238E27FC236}">
                  <a16:creationId xmlns:a16="http://schemas.microsoft.com/office/drawing/2014/main" id="{00000000-0008-0000-0100-0000A3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27</xdr:row>
          <xdr:rowOff>9525</xdr:rowOff>
        </xdr:from>
        <xdr:to>
          <xdr:col>18</xdr:col>
          <xdr:colOff>85725</xdr:colOff>
          <xdr:row>27</xdr:row>
          <xdr:rowOff>200025</xdr:rowOff>
        </xdr:to>
        <xdr:sp macro="" textlink="">
          <xdr:nvSpPr>
            <xdr:cNvPr id="13988" name="Check Box 2724" hidden="1">
              <a:extLst>
                <a:ext uri="{63B3BB69-23CF-44E3-9099-C40C66FF867C}">
                  <a14:compatExt spid="_x0000_s13988"/>
                </a:ext>
                <a:ext uri="{FF2B5EF4-FFF2-40B4-BE49-F238E27FC236}">
                  <a16:creationId xmlns:a16="http://schemas.microsoft.com/office/drawing/2014/main" id="{00000000-0008-0000-0100-0000A4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27</xdr:row>
          <xdr:rowOff>0</xdr:rowOff>
        </xdr:from>
        <xdr:to>
          <xdr:col>15</xdr:col>
          <xdr:colOff>85725</xdr:colOff>
          <xdr:row>27</xdr:row>
          <xdr:rowOff>200025</xdr:rowOff>
        </xdr:to>
        <xdr:sp macro="" textlink="">
          <xdr:nvSpPr>
            <xdr:cNvPr id="13989" name="Check Box 2725" hidden="1">
              <a:extLst>
                <a:ext uri="{63B3BB69-23CF-44E3-9099-C40C66FF867C}">
                  <a14:compatExt spid="_x0000_s13989"/>
                </a:ext>
                <a:ext uri="{FF2B5EF4-FFF2-40B4-BE49-F238E27FC236}">
                  <a16:creationId xmlns:a16="http://schemas.microsoft.com/office/drawing/2014/main" id="{00000000-0008-0000-0100-0000A5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23</xdr:col>
      <xdr:colOff>203200</xdr:colOff>
      <xdr:row>2</xdr:row>
      <xdr:rowOff>0</xdr:rowOff>
    </xdr:from>
    <xdr:to>
      <xdr:col>29</xdr:col>
      <xdr:colOff>133879</xdr:colOff>
      <xdr:row>6</xdr:row>
      <xdr:rowOff>51858</xdr:rowOff>
    </xdr:to>
    <xdr:sp macro="" textlink="">
      <xdr:nvSpPr>
        <xdr:cNvPr id="25" name="Rectangle 2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rrowheads="1"/>
        </xdr:cNvSpPr>
      </xdr:nvSpPr>
      <xdr:spPr bwMode="auto">
        <a:xfrm>
          <a:off x="7382933" y="364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34</xdr:row>
      <xdr:rowOff>9525</xdr:rowOff>
    </xdr:from>
    <xdr:to>
      <xdr:col>19</xdr:col>
      <xdr:colOff>133350</xdr:colOff>
      <xdr:row>34</xdr:row>
      <xdr:rowOff>9525</xdr:rowOff>
    </xdr:to>
    <xdr:sp macro="" textlink="">
      <xdr:nvSpPr>
        <xdr:cNvPr id="16698" name="Line 6">
          <a:extLst>
            <a:ext uri="{FF2B5EF4-FFF2-40B4-BE49-F238E27FC236}">
              <a16:creationId xmlns:a16="http://schemas.microsoft.com/office/drawing/2014/main" id="{00000000-0008-0000-0200-00003A410000}"/>
            </a:ext>
          </a:extLst>
        </xdr:cNvPr>
        <xdr:cNvSpPr>
          <a:spLocks noChangeShapeType="1"/>
        </xdr:cNvSpPr>
      </xdr:nvSpPr>
      <xdr:spPr bwMode="auto">
        <a:xfrm>
          <a:off x="857250" y="6905625"/>
          <a:ext cx="684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2</xdr:col>
      <xdr:colOff>133350</xdr:colOff>
      <xdr:row>37</xdr:row>
      <xdr:rowOff>9525</xdr:rowOff>
    </xdr:from>
    <xdr:to>
      <xdr:col>19</xdr:col>
      <xdr:colOff>152400</xdr:colOff>
      <xdr:row>37</xdr:row>
      <xdr:rowOff>9525</xdr:rowOff>
    </xdr:to>
    <xdr:sp macro="" textlink="">
      <xdr:nvSpPr>
        <xdr:cNvPr id="16699" name="Line 7">
          <a:extLst>
            <a:ext uri="{FF2B5EF4-FFF2-40B4-BE49-F238E27FC236}">
              <a16:creationId xmlns:a16="http://schemas.microsoft.com/office/drawing/2014/main" id="{00000000-0008-0000-0200-00003B410000}"/>
            </a:ext>
          </a:extLst>
        </xdr:cNvPr>
        <xdr:cNvSpPr>
          <a:spLocks noChangeShapeType="1"/>
        </xdr:cNvSpPr>
      </xdr:nvSpPr>
      <xdr:spPr bwMode="auto">
        <a:xfrm>
          <a:off x="857250" y="7534275"/>
          <a:ext cx="6867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39</xdr:row>
      <xdr:rowOff>19050</xdr:rowOff>
    </xdr:from>
    <xdr:to>
      <xdr:col>14</xdr:col>
      <xdr:colOff>342900</xdr:colOff>
      <xdr:row>39</xdr:row>
      <xdr:rowOff>19050</xdr:rowOff>
    </xdr:to>
    <xdr:sp macro="" textlink="">
      <xdr:nvSpPr>
        <xdr:cNvPr id="16700" name="Line 8">
          <a:extLst>
            <a:ext uri="{FF2B5EF4-FFF2-40B4-BE49-F238E27FC236}">
              <a16:creationId xmlns:a16="http://schemas.microsoft.com/office/drawing/2014/main" id="{00000000-0008-0000-0200-00003C410000}"/>
            </a:ext>
          </a:extLst>
        </xdr:cNvPr>
        <xdr:cNvSpPr>
          <a:spLocks noChangeShapeType="1"/>
        </xdr:cNvSpPr>
      </xdr:nvSpPr>
      <xdr:spPr bwMode="auto">
        <a:xfrm>
          <a:off x="3790950" y="8296275"/>
          <a:ext cx="2190750" cy="0"/>
        </a:xfrm>
        <a:prstGeom prst="line">
          <a:avLst/>
        </a:prstGeom>
        <a:noFill/>
        <a:ln w="38100" cmpd="dbl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10</xdr:row>
          <xdr:rowOff>38100</xdr:rowOff>
        </xdr:from>
        <xdr:to>
          <xdr:col>2</xdr:col>
          <xdr:colOff>47625</xdr:colOff>
          <xdr:row>10</xdr:row>
          <xdr:rowOff>247650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2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19050</xdr:rowOff>
        </xdr:from>
        <xdr:to>
          <xdr:col>2</xdr:col>
          <xdr:colOff>47625</xdr:colOff>
          <xdr:row>11</xdr:row>
          <xdr:rowOff>228600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2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23</xdr:row>
          <xdr:rowOff>28575</xdr:rowOff>
        </xdr:from>
        <xdr:to>
          <xdr:col>11</xdr:col>
          <xdr:colOff>390525</xdr:colOff>
          <xdr:row>23</xdr:row>
          <xdr:rowOff>209550</xdr:rowOff>
        </xdr:to>
        <xdr:sp macro="" textlink="">
          <xdr:nvSpPr>
            <xdr:cNvPr id="16499" name="Check Box 1139" hidden="1">
              <a:extLst>
                <a:ext uri="{63B3BB69-23CF-44E3-9099-C40C66FF867C}">
                  <a14:compatExt spid="_x0000_s16499"/>
                </a:ext>
                <a:ext uri="{FF2B5EF4-FFF2-40B4-BE49-F238E27FC236}">
                  <a16:creationId xmlns:a16="http://schemas.microsoft.com/office/drawing/2014/main" id="{00000000-0008-0000-0200-00007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23</xdr:row>
          <xdr:rowOff>47625</xdr:rowOff>
        </xdr:from>
        <xdr:to>
          <xdr:col>10</xdr:col>
          <xdr:colOff>57150</xdr:colOff>
          <xdr:row>23</xdr:row>
          <xdr:rowOff>228600</xdr:rowOff>
        </xdr:to>
        <xdr:sp macro="" textlink="">
          <xdr:nvSpPr>
            <xdr:cNvPr id="16500" name="Check Box 1140" hidden="1">
              <a:extLst>
                <a:ext uri="{63B3BB69-23CF-44E3-9099-C40C66FF867C}">
                  <a14:compatExt spid="_x0000_s16500"/>
                </a:ext>
                <a:ext uri="{FF2B5EF4-FFF2-40B4-BE49-F238E27FC236}">
                  <a16:creationId xmlns:a16="http://schemas.microsoft.com/office/drawing/2014/main" id="{00000000-0008-0000-0200-00007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23</xdr:row>
          <xdr:rowOff>28575</xdr:rowOff>
        </xdr:from>
        <xdr:to>
          <xdr:col>13</xdr:col>
          <xdr:colOff>285750</xdr:colOff>
          <xdr:row>23</xdr:row>
          <xdr:rowOff>228600</xdr:rowOff>
        </xdr:to>
        <xdr:sp macro="" textlink="">
          <xdr:nvSpPr>
            <xdr:cNvPr id="16502" name="Check Box 1142" hidden="1">
              <a:extLst>
                <a:ext uri="{63B3BB69-23CF-44E3-9099-C40C66FF867C}">
                  <a14:compatExt spid="_x0000_s16502"/>
                </a:ext>
                <a:ext uri="{FF2B5EF4-FFF2-40B4-BE49-F238E27FC236}">
                  <a16:creationId xmlns:a16="http://schemas.microsoft.com/office/drawing/2014/main" id="{00000000-0008-0000-0200-00007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21</xdr:col>
      <xdr:colOff>95250</xdr:colOff>
      <xdr:row>1</xdr:row>
      <xdr:rowOff>9525</xdr:rowOff>
    </xdr:from>
    <xdr:to>
      <xdr:col>26</xdr:col>
      <xdr:colOff>381529</xdr:colOff>
      <xdr:row>5</xdr:row>
      <xdr:rowOff>242358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7505700" y="180975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2\&#31649;&#29702;&#30740;&#20462;&#29677;\&#31649;&#30740;&#20849;&#36890;&#25991;&#26360;\&#12467;&#12540;&#12473;&#23455;&#26045;&#23450;&#22411;&#25991;\&#35413;&#20385;&#26360;v2.0\&#35413;&#20385;&#26360;Ver.2.0(win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6\&#26989;&#21209;&#32113;&#25324;&#35506;\&#9632;&#25285;&#24403;&#20250;&#31038;&#21029;&#12539;&#20104;&#32004;&#31649;&#29702;&#34920;\2005&#24180;&#24230;\&#36664;&#36865;&#29992;&#27231;&#22120;&#65288;&#12479;&#34892;&#65289;&#65306;&#35895;&#214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質問票"/>
      <sheetName val="000000"/>
      <sheetName val="集計表"/>
      <sheetName val="報告書"/>
    </sheetNames>
    <sheetDataSet>
      <sheetData sheetId="0" refreshError="1">
        <row r="1">
          <cell r="A1" t="str">
            <v>EVALUATION QUESTIONNAIRE</v>
          </cell>
        </row>
        <row r="2">
          <cell r="A2" t="str">
            <v>(Please submit this questionnaire to your course coordinator on March 15.)</v>
          </cell>
        </row>
        <row r="4">
          <cell r="B4" t="str">
            <v>01-ASCM</v>
          </cell>
        </row>
        <row r="5">
          <cell r="B5" t="str">
            <v>The Program on Corporate Management for the ASEAN Food Industry</v>
          </cell>
        </row>
        <row r="7">
          <cell r="B7" t="str">
            <v>4 March to 15 March ,2002</v>
          </cell>
          <cell r="C7" t="str">
            <v>2002年3月4日～3月15日</v>
          </cell>
          <cell r="E7" t="str">
            <v>2Ｗ</v>
          </cell>
        </row>
        <row r="9">
          <cell r="A9" t="str">
            <v xml:space="preserve">NAME : </v>
          </cell>
          <cell r="C9" t="str">
            <v>TRAINEE NUMBER :</v>
          </cell>
        </row>
        <row r="11">
          <cell r="A11" t="str">
            <v>COUNTRY:</v>
          </cell>
        </row>
        <row r="13">
          <cell r="A13" t="str">
            <v>BUSINESS FIELD:</v>
          </cell>
        </row>
        <row r="15">
          <cell r="A15" t="str">
            <v>LEVEL OF POSITION:</v>
          </cell>
        </row>
        <row r="17">
          <cell r="A17" t="str">
            <v>NUMBER OF EMPLOYEES:</v>
          </cell>
        </row>
        <row r="26">
          <cell r="A26" t="str">
            <v xml:space="preserve"> </v>
          </cell>
        </row>
        <row r="34">
          <cell r="A34" t="str">
            <v>1-1. Please write down your evaluation of the lectures.</v>
          </cell>
        </row>
        <row r="36">
          <cell r="A36" t="str">
            <v xml:space="preserve">  (1) Level of interest in the subject</v>
          </cell>
        </row>
        <row r="37">
          <cell r="A37" t="str">
            <v xml:space="preserve">  (2) Degree of your understanding of the lecture</v>
          </cell>
        </row>
        <row r="38">
          <cell r="A38" t="str">
            <v xml:space="preserve">  (3) Usefulness to your company or organization</v>
          </cell>
        </row>
        <row r="39">
          <cell r="A39" t="str">
            <v>＊Please write down any comments you have on the good / bad points of the lectures.</v>
          </cell>
        </row>
        <row r="41">
          <cell r="A41" t="str">
            <v>No.</v>
          </cell>
          <cell r="B41" t="str">
            <v>Subject</v>
          </cell>
          <cell r="C41" t="str">
            <v>Level of 
interest</v>
          </cell>
          <cell r="D41" t="str">
            <v>Degree of  understanding</v>
          </cell>
          <cell r="E41" t="str">
            <v>Usefulness</v>
          </cell>
        </row>
        <row r="42">
          <cell r="A42" t="str">
            <v>1-1-1</v>
          </cell>
          <cell r="B42" t="str">
            <v>Management Strategy</v>
          </cell>
          <cell r="C42" t="str">
            <v>A B C D E</v>
          </cell>
          <cell r="D42" t="str">
            <v>A B C D E</v>
          </cell>
          <cell r="E42" t="str">
            <v>A B C D E</v>
          </cell>
        </row>
        <row r="43">
          <cell r="B43" t="str">
            <v>Mr.Toshihiko KOJIMA (Mar.4)</v>
          </cell>
        </row>
        <row r="44">
          <cell r="A44" t="str">
            <v>Comments:</v>
          </cell>
        </row>
        <row r="45">
          <cell r="A45" t="str">
            <v>1-1-2</v>
          </cell>
          <cell r="B45" t="str">
            <v>Quality Control of the Food Industry①</v>
          </cell>
          <cell r="C45" t="str">
            <v>A B C D E</v>
          </cell>
          <cell r="D45" t="str">
            <v>A B C D E</v>
          </cell>
          <cell r="E45" t="str">
            <v>A B C D E</v>
          </cell>
        </row>
        <row r="46">
          <cell r="B46" t="str">
            <v>Mr.Osamu TANNO (Mar.6)</v>
          </cell>
        </row>
        <row r="47">
          <cell r="A47" t="str">
            <v>Comments:</v>
          </cell>
        </row>
        <row r="48">
          <cell r="A48" t="str">
            <v>1-1-3</v>
          </cell>
          <cell r="B48" t="str">
            <v>Quality Control of the Food Industry②</v>
          </cell>
          <cell r="C48" t="str">
            <v>A B C D E</v>
          </cell>
          <cell r="D48" t="str">
            <v>A B C D E</v>
          </cell>
          <cell r="E48" t="str">
            <v>A B C D E</v>
          </cell>
        </row>
        <row r="49">
          <cell r="B49" t="str">
            <v>Mr.Osamu TANNO (Mar.6)</v>
          </cell>
        </row>
        <row r="50">
          <cell r="A50" t="str">
            <v>Comments:</v>
          </cell>
        </row>
        <row r="51">
          <cell r="A51" t="str">
            <v>1-1-4</v>
          </cell>
          <cell r="B51" t="str">
            <v>Keypoints of KAIZEN Activities</v>
          </cell>
          <cell r="C51" t="str">
            <v>A B C D E</v>
          </cell>
          <cell r="D51" t="str">
            <v>A B C D E</v>
          </cell>
          <cell r="E51" t="str">
            <v>A B C D E</v>
          </cell>
        </row>
        <row r="52">
          <cell r="B52" t="str">
            <v>Mr.Momoharu IIJIMA (Mar.7))</v>
          </cell>
        </row>
        <row r="53">
          <cell r="A53" t="str">
            <v>Comments:</v>
          </cell>
        </row>
        <row r="54">
          <cell r="A54" t="str">
            <v>1-1-5</v>
          </cell>
          <cell r="B54" t="str">
            <v>The Recent Tendency of the Japanese Food Market and Characteristics</v>
          </cell>
          <cell r="C54" t="str">
            <v>A B C D E</v>
          </cell>
          <cell r="D54" t="str">
            <v>A B C D E</v>
          </cell>
          <cell r="E54" t="str">
            <v>A B C D E</v>
          </cell>
        </row>
        <row r="55">
          <cell r="B55" t="str">
            <v>Mr.Yasuyuki SEI (Mar.8)</v>
          </cell>
        </row>
        <row r="56">
          <cell r="A56" t="str">
            <v>Comments:</v>
          </cell>
        </row>
        <row r="57">
          <cell r="A57" t="str">
            <v>1-1-6</v>
          </cell>
          <cell r="B57" t="str">
            <v>Marketing and Sales Promotion</v>
          </cell>
          <cell r="C57" t="str">
            <v>A B C D E</v>
          </cell>
          <cell r="D57" t="str">
            <v>A B C D E</v>
          </cell>
          <cell r="E57" t="str">
            <v>A B C D E</v>
          </cell>
        </row>
        <row r="58">
          <cell r="B58" t="str">
            <v>Mr.Yoshizo IGA (Mar.11)</v>
          </cell>
        </row>
        <row r="59">
          <cell r="A59" t="str">
            <v>Comments:</v>
          </cell>
        </row>
        <row r="60">
          <cell r="A60" t="str">
            <v>1-1-7</v>
          </cell>
          <cell r="C60" t="str">
            <v>A B C D E</v>
          </cell>
          <cell r="D60" t="str">
            <v>A B C D E</v>
          </cell>
          <cell r="E60" t="str">
            <v>A B C D E</v>
          </cell>
        </row>
        <row r="62">
          <cell r="A62" t="str">
            <v>Comments:</v>
          </cell>
        </row>
        <row r="63">
          <cell r="A63" t="str">
            <v>1-1-8</v>
          </cell>
          <cell r="B63" t="str">
            <v>Malti-Machine Handling Design</v>
          </cell>
          <cell r="C63" t="str">
            <v>A B C D E</v>
          </cell>
          <cell r="D63" t="str">
            <v>A B C D E</v>
          </cell>
          <cell r="E63" t="str">
            <v>A B C D E</v>
          </cell>
        </row>
        <row r="64">
          <cell r="B64" t="str">
            <v>Mr.Momoharu IIJIMA (Oct.31)</v>
          </cell>
        </row>
        <row r="65">
          <cell r="A65" t="str">
            <v>Comments:</v>
          </cell>
        </row>
        <row r="66">
          <cell r="A66" t="str">
            <v>1-1-9</v>
          </cell>
          <cell r="B66" t="str">
            <v>Line Balancing Type Process</v>
          </cell>
          <cell r="C66" t="str">
            <v>A B C D E</v>
          </cell>
          <cell r="D66" t="str">
            <v>A B C D E</v>
          </cell>
          <cell r="E66" t="str">
            <v>A B C D E</v>
          </cell>
        </row>
        <row r="67">
          <cell r="B67" t="str">
            <v>Mr.Momoharu IIJIMA (Oct.31)</v>
          </cell>
        </row>
        <row r="68">
          <cell r="A68" t="str">
            <v>Comments:</v>
          </cell>
        </row>
        <row r="69">
          <cell r="A69" t="str">
            <v>1-1-10</v>
          </cell>
          <cell r="B69" t="str">
            <v>Applied Analysis Using Pareto Diagram</v>
          </cell>
          <cell r="C69" t="str">
            <v>A B C D E</v>
          </cell>
          <cell r="D69" t="str">
            <v>A B C D E</v>
          </cell>
          <cell r="E69" t="str">
            <v>A B C D E</v>
          </cell>
        </row>
        <row r="70">
          <cell r="B70" t="str">
            <v>Mr.Shoji AMAI (Nov.1)</v>
          </cell>
        </row>
        <row r="71">
          <cell r="A71" t="str">
            <v>Comments:</v>
          </cell>
        </row>
        <row r="72">
          <cell r="A72" t="str">
            <v>1-1-11</v>
          </cell>
          <cell r="B72" t="str">
            <v>Affinity Diagram Method And Converting Ploblems</v>
          </cell>
          <cell r="C72" t="str">
            <v>A B C D E</v>
          </cell>
          <cell r="D72" t="str">
            <v>A B C D E</v>
          </cell>
          <cell r="E72" t="str">
            <v>A B C D E</v>
          </cell>
        </row>
        <row r="73">
          <cell r="B73" t="str">
            <v>Mr.Shoji AMAI (Nov.1)</v>
          </cell>
        </row>
        <row r="74">
          <cell r="A74" t="str">
            <v>Comments:</v>
          </cell>
        </row>
        <row r="75">
          <cell r="A75" t="str">
            <v>1-1-12</v>
          </cell>
          <cell r="B75" t="str">
            <v>Case Study of IE</v>
          </cell>
          <cell r="C75" t="str">
            <v>A B C D E</v>
          </cell>
          <cell r="D75" t="str">
            <v>A B C D E</v>
          </cell>
          <cell r="E75" t="str">
            <v>A B C D E</v>
          </cell>
        </row>
        <row r="76">
          <cell r="B76" t="str">
            <v>Mr.Shigenobu WADA, Mr.Shoji AMAI (Nov.2)</v>
          </cell>
        </row>
        <row r="77">
          <cell r="A77" t="str">
            <v>Comments:</v>
          </cell>
        </row>
        <row r="78">
          <cell r="A78" t="str">
            <v>1-1-13</v>
          </cell>
          <cell r="B78" t="str">
            <v>Applied Analysis Using Histograms</v>
          </cell>
          <cell r="C78" t="str">
            <v>A B C D E</v>
          </cell>
          <cell r="D78" t="str">
            <v>A B C D E</v>
          </cell>
          <cell r="E78" t="str">
            <v>A B C D E</v>
          </cell>
        </row>
        <row r="79">
          <cell r="B79" t="str">
            <v>Mr.Eiichi ISHII (Nov.5)</v>
          </cell>
        </row>
        <row r="80">
          <cell r="A80" t="str">
            <v>Comments:</v>
          </cell>
        </row>
        <row r="81">
          <cell r="A81" t="str">
            <v>1-1-14</v>
          </cell>
          <cell r="B81" t="str">
            <v>Applied Analysis Using Control Charts</v>
          </cell>
          <cell r="C81" t="str">
            <v>A B C D E</v>
          </cell>
          <cell r="D81" t="str">
            <v>A B C D E</v>
          </cell>
          <cell r="E81" t="str">
            <v>A B C D E</v>
          </cell>
        </row>
        <row r="82">
          <cell r="B82" t="str">
            <v>Mr.Eiichi ISHII (Nov.5)</v>
          </cell>
        </row>
        <row r="83">
          <cell r="A83" t="str">
            <v>Comments:</v>
          </cell>
        </row>
        <row r="84">
          <cell r="A84" t="str">
            <v>1-1-15</v>
          </cell>
          <cell r="B84" t="str">
            <v>Case study of QC</v>
          </cell>
          <cell r="C84" t="str">
            <v>A B C D E</v>
          </cell>
          <cell r="D84" t="str">
            <v>A B C D E</v>
          </cell>
          <cell r="E84" t="str">
            <v>A B C D E</v>
          </cell>
        </row>
        <row r="85">
          <cell r="B85" t="str">
            <v>Mr.Shigenobu WADA, Mr.Shoji AMAI (Nov.6)</v>
          </cell>
        </row>
        <row r="86">
          <cell r="A86" t="str">
            <v>Comments:</v>
          </cell>
        </row>
        <row r="87">
          <cell r="A87" t="str">
            <v>1-1-16</v>
          </cell>
          <cell r="B87" t="str">
            <v>Implementation of JIT Production System</v>
          </cell>
          <cell r="C87" t="str">
            <v>A B C D E</v>
          </cell>
          <cell r="D87" t="str">
            <v>A B C D E</v>
          </cell>
          <cell r="E87" t="str">
            <v>A B C D E</v>
          </cell>
        </row>
        <row r="88">
          <cell r="B88" t="str">
            <v>Mr.Noriyuki OKAZAKI (Nov.7)</v>
          </cell>
        </row>
        <row r="89">
          <cell r="A89" t="str">
            <v>Comments:</v>
          </cell>
        </row>
        <row r="90">
          <cell r="A90" t="str">
            <v>1-1-17</v>
          </cell>
          <cell r="B90" t="str">
            <v>IN-Plant Exercise</v>
          </cell>
          <cell r="C90" t="str">
            <v>A B C D E</v>
          </cell>
          <cell r="D90" t="str">
            <v>A B C D E</v>
          </cell>
          <cell r="E90" t="str">
            <v>A B C D E</v>
          </cell>
        </row>
        <row r="91">
          <cell r="B91" t="str">
            <v>Mr.WADA, Mr.IIJIMA, Mr.AMAI (Nov.12)</v>
          </cell>
        </row>
        <row r="92">
          <cell r="A92" t="str">
            <v>Comments:</v>
          </cell>
        </row>
        <row r="93">
          <cell r="A93" t="str">
            <v>1-1-18</v>
          </cell>
          <cell r="C93" t="str">
            <v>A B C D E</v>
          </cell>
          <cell r="D93" t="str">
            <v>A B C D E</v>
          </cell>
        </row>
        <row r="95">
          <cell r="A95" t="str">
            <v>Comments:</v>
          </cell>
        </row>
        <row r="96">
          <cell r="A96" t="str">
            <v>1-1-19</v>
          </cell>
          <cell r="C96" t="str">
            <v>A B C D E</v>
          </cell>
          <cell r="D96" t="str">
            <v>A B C D E</v>
          </cell>
        </row>
        <row r="98">
          <cell r="A98" t="str">
            <v>Comments:</v>
          </cell>
        </row>
        <row r="99">
          <cell r="A99" t="str">
            <v>1-1-20</v>
          </cell>
          <cell r="C99" t="str">
            <v>A B C D E</v>
          </cell>
          <cell r="D99" t="str">
            <v>A B C D E</v>
          </cell>
        </row>
        <row r="101">
          <cell r="A101" t="str">
            <v>Comments:</v>
          </cell>
        </row>
        <row r="106">
          <cell r="A106" t="str">
            <v>1-2. Please write down your evaluation of visits.</v>
          </cell>
        </row>
        <row r="108">
          <cell r="A108" t="str">
            <v xml:space="preserve">  (1) Level of interest in the visit</v>
          </cell>
        </row>
        <row r="109">
          <cell r="A109" t="str">
            <v xml:space="preserve">  (2) Informativeness</v>
          </cell>
        </row>
        <row r="112">
          <cell r="A112" t="str">
            <v>No.</v>
          </cell>
          <cell r="B112" t="str">
            <v>Subject</v>
          </cell>
          <cell r="D112" t="str">
            <v>Level of 
interest</v>
          </cell>
          <cell r="E112" t="str">
            <v>Informative-
ness</v>
          </cell>
        </row>
        <row r="113">
          <cell r="A113" t="str">
            <v>1-2-1</v>
          </cell>
          <cell r="B113" t="str">
            <v>Glicopia Kobe (Mar.5)</v>
          </cell>
          <cell r="D113" t="str">
            <v>A B C D E</v>
          </cell>
          <cell r="E113" t="str">
            <v>A B C D E</v>
          </cell>
        </row>
        <row r="114">
          <cell r="A114" t="str">
            <v>Comments:</v>
          </cell>
        </row>
        <row r="115">
          <cell r="A115" t="str">
            <v>1-2-2</v>
          </cell>
          <cell r="B115" t="str">
            <v>Itami Kanetetsu Food Corporation (Mar.6)</v>
          </cell>
          <cell r="D115" t="str">
            <v>A B C D E</v>
          </cell>
          <cell r="E115" t="str">
            <v>A B C D E</v>
          </cell>
        </row>
        <row r="116">
          <cell r="A116" t="str">
            <v>Comments:</v>
          </cell>
        </row>
        <row r="117">
          <cell r="A117" t="str">
            <v>1-2-3</v>
          </cell>
          <cell r="B117" t="str">
            <v>Kink Coca-Cola Bottling Co.,Ltd. (Mar.7)</v>
          </cell>
          <cell r="D117" t="str">
            <v>A B C D E</v>
          </cell>
          <cell r="E117" t="str">
            <v>A B C D E</v>
          </cell>
        </row>
        <row r="118">
          <cell r="A118" t="str">
            <v>Comments:</v>
          </cell>
        </row>
        <row r="119">
          <cell r="A119" t="str">
            <v>1-2-4</v>
          </cell>
          <cell r="B119" t="str">
            <v>World Trade Center Osaka (Mar.8)</v>
          </cell>
        </row>
        <row r="120">
          <cell r="A120" t="str">
            <v>Comments:</v>
          </cell>
        </row>
        <row r="121">
          <cell r="A121" t="str">
            <v>1-2-5</v>
          </cell>
          <cell r="B121" t="str">
            <v>Coop KOBE (Mar.11)</v>
          </cell>
        </row>
        <row r="122">
          <cell r="A122" t="str">
            <v>Comments:</v>
          </cell>
        </row>
        <row r="123">
          <cell r="A123" t="str">
            <v>1-2-6</v>
          </cell>
          <cell r="B123" t="str">
            <v>Hoteres Japan (Mar.12)</v>
          </cell>
          <cell r="D123" t="str">
            <v>A B C D E</v>
          </cell>
          <cell r="E123" t="str">
            <v>A B C D E</v>
          </cell>
        </row>
        <row r="124">
          <cell r="A124" t="str">
            <v>Comments:</v>
          </cell>
        </row>
        <row r="125">
          <cell r="A125" t="str">
            <v>1-2-7</v>
          </cell>
          <cell r="B125" t="str">
            <v>Foodex Japan (Mar.13)</v>
          </cell>
          <cell r="D125" t="str">
            <v>A B C D E</v>
          </cell>
          <cell r="E125" t="str">
            <v>A B C D E</v>
          </cell>
        </row>
        <row r="126">
          <cell r="A126" t="str">
            <v>Comments:</v>
          </cell>
        </row>
        <row r="127">
          <cell r="A127" t="str">
            <v>1-2-8</v>
          </cell>
          <cell r="B127" t="str">
            <v>kewpie Corporation (Mar.14)</v>
          </cell>
          <cell r="D127" t="str">
            <v>A B C D E</v>
          </cell>
          <cell r="E127" t="str">
            <v>A B C D E</v>
          </cell>
        </row>
        <row r="128">
          <cell r="A128" t="str">
            <v>Comments:</v>
          </cell>
        </row>
        <row r="129">
          <cell r="A129" t="str">
            <v>1-2-9</v>
          </cell>
          <cell r="D129" t="str">
            <v>A B C D E</v>
          </cell>
          <cell r="E129" t="str">
            <v>A B C D E</v>
          </cell>
        </row>
        <row r="130">
          <cell r="A130" t="str">
            <v>Comments:</v>
          </cell>
        </row>
        <row r="131">
          <cell r="A131" t="str">
            <v>1-2-10</v>
          </cell>
          <cell r="D131" t="str">
            <v>A B C D E</v>
          </cell>
          <cell r="E131" t="str">
            <v>A B C D E</v>
          </cell>
        </row>
        <row r="132">
          <cell r="A132" t="str">
            <v>Comments:</v>
          </cell>
        </row>
        <row r="134">
          <cell r="A134" t="str">
            <v>1-3. Please write down your evaluation of the Group Work, Presentation.</v>
          </cell>
        </row>
        <row r="136">
          <cell r="A136" t="str">
            <v>No.</v>
          </cell>
          <cell r="B136" t="str">
            <v>Subject</v>
          </cell>
          <cell r="C136" t="str">
            <v>Overall arrangement of the group work</v>
          </cell>
          <cell r="D136" t="str">
            <v>Usefulness of comments and advice given by commentators</v>
          </cell>
          <cell r="E136" t="str">
            <v>Informative-ness of group work</v>
          </cell>
        </row>
        <row r="137">
          <cell r="A137" t="str">
            <v>1-3-1</v>
          </cell>
          <cell r="B137" t="str">
            <v>Group Presentation (Mar.15)</v>
          </cell>
          <cell r="C137" t="str">
            <v>A B C D E</v>
          </cell>
          <cell r="D137" t="str">
            <v>A B C D E</v>
          </cell>
          <cell r="E137" t="str">
            <v>A B C D E</v>
          </cell>
        </row>
        <row r="138">
          <cell r="A138" t="str">
            <v>Comments:</v>
          </cell>
        </row>
        <row r="139">
          <cell r="A139" t="str">
            <v>1-3-2</v>
          </cell>
          <cell r="C139" t="str">
            <v>A B C D E</v>
          </cell>
          <cell r="D139" t="str">
            <v>A B C D E</v>
          </cell>
          <cell r="E139" t="str">
            <v>A B C D E</v>
          </cell>
        </row>
        <row r="140">
          <cell r="A140" t="str">
            <v>Comments:</v>
          </cell>
        </row>
        <row r="141">
          <cell r="A141" t="str">
            <v>1-3-3</v>
          </cell>
          <cell r="C141" t="str">
            <v>A B C D E</v>
          </cell>
          <cell r="D141" t="str">
            <v>A B C D E</v>
          </cell>
          <cell r="E141" t="str">
            <v>A B C D E</v>
          </cell>
        </row>
        <row r="142">
          <cell r="A142" t="str">
            <v>Comments:</v>
          </cell>
        </row>
        <row r="143">
          <cell r="A143" t="str">
            <v>1-3-4</v>
          </cell>
          <cell r="C143" t="str">
            <v>A B C D E</v>
          </cell>
          <cell r="D143" t="str">
            <v>A B C D E</v>
          </cell>
          <cell r="E143" t="str">
            <v>A B C D E</v>
          </cell>
        </row>
        <row r="144">
          <cell r="A144" t="str">
            <v>Comments:</v>
          </cell>
        </row>
        <row r="145">
          <cell r="A145" t="str">
            <v>1-3-5</v>
          </cell>
          <cell r="C145" t="str">
            <v>A B C D E</v>
          </cell>
          <cell r="D145" t="str">
            <v>A B C D E</v>
          </cell>
          <cell r="E145" t="str">
            <v>A B C D E</v>
          </cell>
        </row>
        <row r="146">
          <cell r="A146" t="str">
            <v>Comments:</v>
          </cell>
        </row>
        <row r="147">
          <cell r="A147" t="str">
            <v>1-4. Please write down your comments on Study Tour.</v>
          </cell>
        </row>
        <row r="150">
          <cell r="A150" t="str">
            <v xml:space="preserve">2-1. Please write down your comments on the course design, curriculum, </v>
          </cell>
        </row>
        <row r="151">
          <cell r="A151" t="str">
            <v xml:space="preserve">        and training method, etc.</v>
          </cell>
        </row>
        <row r="157">
          <cell r="A157" t="str">
            <v>2-2. Please write down your evaluation of the interpreters.</v>
          </cell>
        </row>
        <row r="164">
          <cell r="A164" t="str">
            <v>2-3. Please write down your evaluation of AOTS Course Coordinator:</v>
          </cell>
        </row>
        <row r="172">
          <cell r="A172" t="str">
            <v>2-4. Please write down your evaluation of life in the Kenshu Center, i.e.,</v>
          </cell>
        </row>
        <row r="174">
          <cell r="A174" t="str">
            <v xml:space="preserve">        facilities, services ( cafeteria, reception, etc. ).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更新用GL"/>
      <sheetName val="GL鑑"/>
      <sheetName val="企業やり取り"/>
      <sheetName val="05（新）"/>
      <sheetName val="04（新）"/>
      <sheetName val="国ｺｰﾄﾞ"/>
      <sheetName val="ｺｰﾄﾞ表"/>
      <sheetName val="経営診断"/>
      <sheetName val="貸借対照表・損益計算書"/>
      <sheetName val="経営指標（自動算出）"/>
      <sheetName val="グラフ"/>
      <sheetName val="研修技術"/>
      <sheetName val="05トヨタ（生技）"/>
      <sheetName val="デンソー05"/>
      <sheetName val="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N5" t="str">
            <v>資産</v>
          </cell>
        </row>
        <row r="6">
          <cell r="N6">
            <v>33448</v>
          </cell>
        </row>
        <row r="8">
          <cell r="N8">
            <v>12255</v>
          </cell>
        </row>
        <row r="10">
          <cell r="N10">
            <v>0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13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12" Type="http://schemas.openxmlformats.org/officeDocument/2006/relationships/ctrlProp" Target="../ctrlProps/ctrlProp11.xml"/><Relationship Id="rId17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5" Type="http://schemas.openxmlformats.org/officeDocument/2006/relationships/ctrlProp" Target="../ctrlProps/ctrlProp4.xml"/><Relationship Id="rId15" Type="http://schemas.openxmlformats.org/officeDocument/2006/relationships/ctrlProp" Target="../ctrlProps/ctrlProp14.xml"/><Relationship Id="rId10" Type="http://schemas.openxmlformats.org/officeDocument/2006/relationships/ctrlProp" Target="../ctrlProps/ctrlProp9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Relationship Id="rId14" Type="http://schemas.openxmlformats.org/officeDocument/2006/relationships/ctrlProp" Target="../ctrlProps/ctrlProp1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1"/>
  <sheetViews>
    <sheetView showGridLines="0" tabSelected="1" view="pageBreakPreview" zoomScale="90" zoomScaleNormal="100" zoomScaleSheetLayoutView="90" workbookViewId="0">
      <selection activeCell="M1" sqref="M1"/>
    </sheetView>
  </sheetViews>
  <sheetFormatPr defaultColWidth="9" defaultRowHeight="12" x14ac:dyDescent="0.15"/>
  <cols>
    <col min="1" max="1" width="3.625" style="2" customWidth="1"/>
    <col min="2" max="2" width="7.75" style="1" customWidth="1"/>
    <col min="3" max="3" width="13.5" style="2" customWidth="1"/>
    <col min="4" max="4" width="4.375" style="2" customWidth="1"/>
    <col min="5" max="5" width="5.375" style="2" customWidth="1"/>
    <col min="6" max="6" width="9" style="2"/>
    <col min="7" max="7" width="3.625" style="2" customWidth="1"/>
    <col min="8" max="8" width="9.5" style="2" customWidth="1"/>
    <col min="9" max="9" width="11.125" style="2" customWidth="1"/>
    <col min="10" max="10" width="1.25" style="2" customWidth="1"/>
    <col min="11" max="11" width="3" style="2" customWidth="1"/>
    <col min="12" max="12" width="3.625" style="2" customWidth="1"/>
    <col min="13" max="13" width="7.5" style="2" customWidth="1"/>
    <col min="14" max="14" width="4" style="2" customWidth="1"/>
    <col min="15" max="15" width="5" style="2" customWidth="1"/>
    <col min="16" max="16" width="4.375" style="2" customWidth="1"/>
    <col min="17" max="17" width="4.25" style="2" customWidth="1"/>
    <col min="18" max="18" width="5" style="2" customWidth="1"/>
    <col min="19" max="19" width="7.5" style="2" customWidth="1"/>
    <col min="20" max="16384" width="9" style="2"/>
  </cols>
  <sheetData>
    <row r="1" spans="1:19" ht="15.75" customHeight="1" x14ac:dyDescent="0.15">
      <c r="B1" s="10"/>
      <c r="M1" s="162"/>
      <c r="N1" s="11" t="s">
        <v>0</v>
      </c>
      <c r="O1" s="163"/>
      <c r="P1" s="11" t="s">
        <v>1</v>
      </c>
      <c r="Q1" s="163"/>
      <c r="R1" s="11" t="s">
        <v>2</v>
      </c>
      <c r="S1" s="139"/>
    </row>
    <row r="2" spans="1:19" ht="17.25" customHeight="1" x14ac:dyDescent="0.15">
      <c r="A2" s="33" t="s">
        <v>69</v>
      </c>
    </row>
    <row r="3" spans="1:19" ht="15.75" customHeight="1" x14ac:dyDescent="0.15"/>
    <row r="4" spans="1:19" ht="13.5" customHeight="1" x14ac:dyDescent="0.15">
      <c r="J4" s="13"/>
      <c r="K4" s="186"/>
      <c r="L4" s="186"/>
      <c r="M4" s="186"/>
      <c r="N4" s="186"/>
      <c r="O4" s="186"/>
      <c r="P4" s="186"/>
      <c r="Q4" s="186"/>
      <c r="R4" s="186"/>
    </row>
    <row r="5" spans="1:19" ht="13.5" customHeight="1" x14ac:dyDescent="0.15">
      <c r="I5" s="13" t="s">
        <v>16</v>
      </c>
      <c r="J5" s="13"/>
      <c r="K5" s="187"/>
      <c r="L5" s="187"/>
      <c r="M5" s="187"/>
      <c r="N5" s="187"/>
      <c r="O5" s="187"/>
      <c r="P5" s="187"/>
      <c r="Q5" s="187"/>
      <c r="R5" s="187"/>
    </row>
    <row r="6" spans="1:19" ht="4.5" customHeight="1" x14ac:dyDescent="0.15">
      <c r="I6" s="13"/>
      <c r="J6" s="13"/>
      <c r="K6" s="188"/>
      <c r="L6" s="188"/>
      <c r="M6" s="188"/>
      <c r="N6" s="188"/>
      <c r="O6" s="188"/>
      <c r="P6" s="188"/>
      <c r="Q6" s="188"/>
      <c r="R6" s="188"/>
    </row>
    <row r="7" spans="1:19" ht="13.5" customHeight="1" x14ac:dyDescent="0.15">
      <c r="B7" s="14"/>
      <c r="I7" s="13" t="s">
        <v>4</v>
      </c>
      <c r="J7" s="13"/>
      <c r="K7" s="187"/>
      <c r="L7" s="187"/>
      <c r="M7" s="187"/>
      <c r="N7" s="187"/>
      <c r="O7" s="187"/>
      <c r="P7" s="187"/>
      <c r="Q7" s="187"/>
      <c r="R7" s="187"/>
    </row>
    <row r="8" spans="1:19" ht="4.5" customHeight="1" x14ac:dyDescent="0.15">
      <c r="B8" s="14"/>
      <c r="I8" s="13"/>
      <c r="J8" s="13"/>
      <c r="K8" s="188"/>
      <c r="L8" s="188"/>
      <c r="M8" s="188"/>
      <c r="N8" s="188"/>
      <c r="O8" s="188"/>
      <c r="P8" s="188"/>
      <c r="Q8" s="188"/>
      <c r="R8" s="188"/>
    </row>
    <row r="9" spans="1:19" ht="13.5" customHeight="1" x14ac:dyDescent="0.15">
      <c r="I9" s="5" t="s">
        <v>5</v>
      </c>
      <c r="J9" s="13"/>
      <c r="K9" s="187"/>
      <c r="L9" s="187"/>
      <c r="M9" s="187"/>
      <c r="N9" s="187"/>
      <c r="O9" s="187"/>
      <c r="P9" s="187"/>
      <c r="Q9" s="187"/>
      <c r="R9" s="187"/>
    </row>
    <row r="10" spans="1:19" ht="4.5" customHeight="1" x14ac:dyDescent="0.15">
      <c r="A10" s="193" t="s">
        <v>17</v>
      </c>
      <c r="B10" s="193"/>
      <c r="C10" s="193"/>
      <c r="D10" s="193"/>
      <c r="E10" s="193"/>
      <c r="F10" s="193"/>
      <c r="G10" s="193"/>
      <c r="H10" s="193"/>
      <c r="I10" s="13"/>
      <c r="J10" s="13"/>
      <c r="K10" s="3"/>
      <c r="L10" s="3"/>
      <c r="M10" s="4"/>
      <c r="N10" s="4"/>
      <c r="O10" s="4"/>
      <c r="P10" s="4"/>
      <c r="Q10" s="4"/>
      <c r="R10" s="4"/>
    </row>
    <row r="11" spans="1:19" ht="15.75" customHeight="1" x14ac:dyDescent="0.15">
      <c r="A11" s="193"/>
      <c r="B11" s="193"/>
      <c r="C11" s="193"/>
      <c r="D11" s="193"/>
      <c r="E11" s="193"/>
      <c r="F11" s="193"/>
      <c r="G11" s="193"/>
      <c r="H11" s="193"/>
      <c r="I11" s="13" t="s">
        <v>6</v>
      </c>
      <c r="J11" s="13"/>
      <c r="K11" s="194"/>
      <c r="L11" s="194"/>
      <c r="M11" s="194"/>
      <c r="N11" s="194"/>
      <c r="O11" s="194"/>
      <c r="P11" s="194"/>
      <c r="Q11" s="194"/>
      <c r="R11" s="194"/>
    </row>
    <row r="12" spans="1:19" ht="4.5" customHeight="1" x14ac:dyDescent="0.15">
      <c r="A12" s="80"/>
      <c r="B12" s="80"/>
      <c r="C12" s="80"/>
      <c r="D12" s="80"/>
      <c r="E12" s="80"/>
      <c r="F12" s="80"/>
      <c r="G12" s="80"/>
      <c r="H12" s="80"/>
      <c r="I12" s="13"/>
      <c r="J12" s="13"/>
      <c r="K12" s="3"/>
      <c r="L12" s="3"/>
      <c r="M12" s="4"/>
      <c r="N12" s="4"/>
      <c r="O12" s="4"/>
      <c r="P12" s="4"/>
      <c r="Q12" s="4"/>
      <c r="R12" s="6"/>
    </row>
    <row r="13" spans="1:19" ht="13.5" customHeight="1" x14ac:dyDescent="0.15">
      <c r="B13" s="11"/>
      <c r="C13" s="11"/>
      <c r="D13" s="11"/>
      <c r="E13" s="11"/>
      <c r="F13" s="11"/>
      <c r="G13" s="11"/>
      <c r="I13" s="13" t="s">
        <v>7</v>
      </c>
      <c r="J13" s="13"/>
      <c r="K13" s="187"/>
      <c r="L13" s="187"/>
      <c r="M13" s="187"/>
      <c r="N13" s="187"/>
      <c r="O13" s="187"/>
      <c r="P13" s="187"/>
      <c r="Q13" s="187"/>
      <c r="R13" s="187"/>
      <c r="S13" s="178" t="s">
        <v>108</v>
      </c>
    </row>
    <row r="14" spans="1:19" ht="4.5" customHeight="1" x14ac:dyDescent="0.15">
      <c r="A14" s="195" t="s">
        <v>148</v>
      </c>
      <c r="B14" s="196"/>
      <c r="C14" s="196"/>
      <c r="D14" s="196"/>
      <c r="E14" s="196"/>
      <c r="F14" s="196"/>
      <c r="G14" s="196"/>
      <c r="H14" s="196"/>
      <c r="I14" s="13"/>
      <c r="J14" s="13"/>
      <c r="K14" s="188"/>
      <c r="L14" s="188"/>
      <c r="M14" s="188"/>
      <c r="N14" s="188"/>
      <c r="O14" s="188"/>
      <c r="P14" s="188"/>
      <c r="Q14" s="188"/>
      <c r="R14" s="188"/>
      <c r="S14" s="179"/>
    </row>
    <row r="15" spans="1:19" ht="13.5" customHeight="1" x14ac:dyDescent="0.15">
      <c r="A15" s="196"/>
      <c r="B15" s="196"/>
      <c r="C15" s="196"/>
      <c r="D15" s="196"/>
      <c r="E15" s="196"/>
      <c r="F15" s="196"/>
      <c r="G15" s="196"/>
      <c r="H15" s="196"/>
      <c r="I15" s="13" t="s">
        <v>8</v>
      </c>
      <c r="J15" s="13"/>
      <c r="K15" s="187"/>
      <c r="L15" s="187"/>
      <c r="M15" s="187"/>
      <c r="N15" s="187"/>
      <c r="O15" s="187"/>
      <c r="P15" s="187"/>
      <c r="Q15" s="187"/>
      <c r="R15" s="187"/>
      <c r="S15" s="178" t="s">
        <v>109</v>
      </c>
    </row>
    <row r="16" spans="1:19" ht="4.5" customHeight="1" x14ac:dyDescent="0.15">
      <c r="A16" s="196"/>
      <c r="B16" s="196"/>
      <c r="C16" s="196"/>
      <c r="D16" s="196"/>
      <c r="E16" s="196"/>
      <c r="F16" s="196"/>
      <c r="G16" s="196"/>
      <c r="H16" s="196"/>
      <c r="I16" s="13"/>
      <c r="J16" s="13"/>
      <c r="K16" s="188"/>
      <c r="L16" s="188"/>
      <c r="M16" s="188"/>
      <c r="N16" s="188"/>
      <c r="O16" s="188"/>
      <c r="P16" s="188"/>
      <c r="Q16" s="188"/>
      <c r="R16" s="188"/>
    </row>
    <row r="17" spans="1:19" ht="13.5" customHeight="1" x14ac:dyDescent="0.15">
      <c r="A17" s="196"/>
      <c r="B17" s="196"/>
      <c r="C17" s="196"/>
      <c r="D17" s="196"/>
      <c r="E17" s="196"/>
      <c r="F17" s="196"/>
      <c r="G17" s="196"/>
      <c r="H17" s="196"/>
      <c r="I17" s="13" t="s">
        <v>18</v>
      </c>
      <c r="J17" s="21"/>
      <c r="K17" s="187"/>
      <c r="L17" s="187"/>
      <c r="M17" s="187"/>
      <c r="N17" s="187"/>
      <c r="O17" s="187"/>
      <c r="P17" s="187"/>
      <c r="Q17" s="187"/>
      <c r="R17" s="187"/>
    </row>
    <row r="18" spans="1:19" ht="4.5" customHeight="1" x14ac:dyDescent="0.15">
      <c r="A18" s="196"/>
      <c r="B18" s="196"/>
      <c r="C18" s="196"/>
      <c r="D18" s="196"/>
      <c r="E18" s="196"/>
      <c r="F18" s="196"/>
      <c r="G18" s="196"/>
      <c r="H18" s="196"/>
      <c r="I18" s="13"/>
      <c r="J18" s="13"/>
      <c r="K18" s="188"/>
      <c r="L18" s="188"/>
      <c r="M18" s="188"/>
      <c r="N18" s="188"/>
      <c r="O18" s="188"/>
      <c r="P18" s="188"/>
      <c r="Q18" s="188"/>
      <c r="R18" s="188"/>
      <c r="S18" s="88"/>
    </row>
    <row r="19" spans="1:19" ht="13.5" customHeight="1" x14ac:dyDescent="0.15">
      <c r="I19" s="13" t="s">
        <v>19</v>
      </c>
      <c r="J19" s="11"/>
      <c r="K19" s="187"/>
      <c r="L19" s="187"/>
      <c r="M19" s="187"/>
      <c r="N19" s="187"/>
      <c r="O19" s="187"/>
      <c r="P19" s="187"/>
      <c r="Q19" s="187"/>
      <c r="R19" s="187"/>
    </row>
    <row r="20" spans="1:19" ht="4.5" customHeight="1" x14ac:dyDescent="0.15">
      <c r="K20" s="189"/>
      <c r="L20" s="189"/>
      <c r="M20" s="189"/>
      <c r="N20" s="189"/>
      <c r="O20" s="189"/>
      <c r="P20" s="189"/>
      <c r="Q20" s="189"/>
      <c r="R20" s="189"/>
    </row>
    <row r="21" spans="1:19" ht="13.5" customHeight="1" x14ac:dyDescent="0.15">
      <c r="I21" s="117" t="s">
        <v>9</v>
      </c>
      <c r="K21" s="187"/>
      <c r="L21" s="187"/>
      <c r="M21" s="187"/>
      <c r="N21" s="187"/>
      <c r="O21" s="187"/>
      <c r="P21" s="187"/>
      <c r="Q21" s="187"/>
      <c r="R21" s="187"/>
      <c r="S21" s="88" t="s">
        <v>63</v>
      </c>
    </row>
    <row r="22" spans="1:19" ht="27.75" customHeight="1" x14ac:dyDescent="0.15">
      <c r="I22" s="191" t="s">
        <v>147</v>
      </c>
      <c r="J22" s="191"/>
      <c r="K22" s="191"/>
      <c r="L22" s="191"/>
      <c r="M22" s="191"/>
      <c r="N22" s="191"/>
      <c r="O22" s="191"/>
      <c r="P22" s="191"/>
      <c r="Q22" s="191"/>
      <c r="R22" s="191"/>
      <c r="S22" s="89" t="s">
        <v>64</v>
      </c>
    </row>
    <row r="23" spans="1:19" ht="25.5" customHeight="1" x14ac:dyDescent="0.15">
      <c r="B23" s="182"/>
      <c r="C23" s="182"/>
      <c r="D23" s="182"/>
      <c r="E23" s="182"/>
      <c r="F23" s="182"/>
      <c r="G23" s="182"/>
      <c r="H23" s="182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89" t="s">
        <v>65</v>
      </c>
    </row>
    <row r="24" spans="1:19" ht="27.75" customHeight="1" x14ac:dyDescent="0.15"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S24" s="89"/>
    </row>
    <row r="25" spans="1:19" ht="31.5" customHeight="1" x14ac:dyDescent="0.15">
      <c r="B25" s="15"/>
      <c r="C25" s="81" t="s">
        <v>12</v>
      </c>
      <c r="D25" s="82" t="s">
        <v>62</v>
      </c>
      <c r="E25" s="81" t="s">
        <v>61</v>
      </c>
      <c r="F25" s="184"/>
      <c r="G25" s="184"/>
      <c r="H25" s="16" t="s">
        <v>10</v>
      </c>
      <c r="I25" s="190" t="str">
        <f>IF(AND(H30="",H32=""),"",H30+H32)</f>
        <v/>
      </c>
      <c r="J25" s="190"/>
      <c r="K25" s="190"/>
      <c r="L25" s="190"/>
      <c r="M25" s="190"/>
      <c r="N25" s="16" t="s">
        <v>27</v>
      </c>
      <c r="O25" s="16"/>
    </row>
    <row r="26" spans="1:19" ht="31.5" customHeight="1" x14ac:dyDescent="0.15">
      <c r="B26" s="15"/>
      <c r="C26" s="16"/>
      <c r="E26" s="16"/>
      <c r="F26" s="16"/>
      <c r="G26" s="16"/>
      <c r="H26" s="63"/>
      <c r="I26" s="63"/>
      <c r="J26" s="63"/>
      <c r="S26" s="54"/>
    </row>
    <row r="27" spans="1:19" ht="33" customHeight="1" x14ac:dyDescent="0.15">
      <c r="B27" s="16" t="s">
        <v>95</v>
      </c>
    </row>
    <row r="28" spans="1:19" ht="39.75" customHeight="1" x14ac:dyDescent="0.15">
      <c r="B28" s="83" t="s">
        <v>120</v>
      </c>
    </row>
    <row r="29" spans="1:19" ht="13.5" customHeight="1" x14ac:dyDescent="0.15">
      <c r="B29" s="17"/>
    </row>
    <row r="30" spans="1:19" ht="30" customHeight="1" x14ac:dyDescent="0.15">
      <c r="B30" s="33" t="s">
        <v>92</v>
      </c>
      <c r="D30" s="22"/>
      <c r="E30" s="129" t="s">
        <v>11</v>
      </c>
      <c r="F30" s="55" t="s">
        <v>12</v>
      </c>
      <c r="H30" s="192"/>
      <c r="I30" s="192"/>
      <c r="J30" s="133"/>
      <c r="K30" s="23" t="s">
        <v>27</v>
      </c>
      <c r="M30" s="55" t="s">
        <v>59</v>
      </c>
      <c r="N30" s="144"/>
      <c r="O30" s="50" t="s">
        <v>94</v>
      </c>
      <c r="P30" s="144"/>
      <c r="Q30" s="19" t="s">
        <v>91</v>
      </c>
    </row>
    <row r="31" spans="1:19" ht="13.5" customHeight="1" x14ac:dyDescent="0.15">
      <c r="B31" s="33"/>
      <c r="D31" s="11"/>
      <c r="E31" s="18"/>
      <c r="F31" s="55"/>
      <c r="H31" s="133"/>
      <c r="I31" s="133"/>
      <c r="J31" s="133"/>
      <c r="N31" s="50"/>
      <c r="O31" s="19"/>
      <c r="P31" s="50"/>
      <c r="Q31" s="19"/>
    </row>
    <row r="32" spans="1:19" ht="30" customHeight="1" x14ac:dyDescent="0.15">
      <c r="B32" s="33" t="s">
        <v>93</v>
      </c>
      <c r="D32" s="22"/>
      <c r="E32" s="129" t="s">
        <v>13</v>
      </c>
      <c r="F32" s="55" t="s">
        <v>12</v>
      </c>
      <c r="H32" s="192"/>
      <c r="I32" s="192"/>
      <c r="J32" s="133"/>
      <c r="K32" s="23" t="s">
        <v>27</v>
      </c>
      <c r="M32" s="55" t="s">
        <v>60</v>
      </c>
      <c r="N32" s="144"/>
      <c r="O32" s="50" t="s">
        <v>94</v>
      </c>
      <c r="P32" s="144"/>
      <c r="Q32" s="19" t="s">
        <v>91</v>
      </c>
    </row>
    <row r="33" spans="1:18" ht="18" customHeight="1" x14ac:dyDescent="0.15">
      <c r="K33" s="185" t="s">
        <v>14</v>
      </c>
      <c r="L33" s="185"/>
      <c r="M33" s="185"/>
      <c r="N33" s="185"/>
      <c r="O33" s="185"/>
      <c r="P33" s="185"/>
      <c r="Q33" s="185"/>
      <c r="R33" s="185"/>
    </row>
    <row r="34" spans="1:18" s="52" customFormat="1" ht="24.75" customHeight="1" x14ac:dyDescent="0.15">
      <c r="B34" s="51"/>
      <c r="C34" s="18" t="s">
        <v>40</v>
      </c>
    </row>
    <row r="35" spans="1:18" ht="39" customHeight="1" x14ac:dyDescent="0.15"/>
    <row r="36" spans="1:18" ht="15.75" customHeight="1" x14ac:dyDescent="0.15">
      <c r="B36" s="1" t="s">
        <v>15</v>
      </c>
    </row>
    <row r="37" spans="1:18" ht="15.75" customHeight="1" x14ac:dyDescent="0.15">
      <c r="B37" s="1" t="s">
        <v>138</v>
      </c>
    </row>
    <row r="38" spans="1:18" ht="15.75" customHeight="1" x14ac:dyDescent="0.15">
      <c r="B38" s="1" t="s">
        <v>142</v>
      </c>
    </row>
    <row r="39" spans="1:18" ht="15.75" customHeight="1" x14ac:dyDescent="0.15">
      <c r="B39" s="1" t="s">
        <v>135</v>
      </c>
    </row>
    <row r="40" spans="1:18" ht="15.75" customHeight="1" x14ac:dyDescent="0.15">
      <c r="B40" s="1" t="s">
        <v>143</v>
      </c>
    </row>
    <row r="41" spans="1:18" ht="15.75" customHeight="1" x14ac:dyDescent="0.15">
      <c r="B41" s="1" t="s">
        <v>96</v>
      </c>
    </row>
    <row r="42" spans="1:18" ht="15.75" customHeight="1" x14ac:dyDescent="0.15">
      <c r="B42" s="1" t="s">
        <v>149</v>
      </c>
    </row>
    <row r="43" spans="1:18" ht="18" customHeight="1" x14ac:dyDescent="0.15"/>
    <row r="44" spans="1:18" ht="12" customHeight="1" x14ac:dyDescent="0.15">
      <c r="B44" s="2"/>
    </row>
    <row r="45" spans="1:18" ht="21" customHeight="1" x14ac:dyDescent="0.15">
      <c r="A45" s="12" t="s">
        <v>136</v>
      </c>
      <c r="B45" s="2"/>
    </row>
    <row r="46" spans="1:18" ht="21" customHeight="1" x14ac:dyDescent="0.15">
      <c r="A46" s="20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ht="21" customHeight="1" x14ac:dyDescent="0.15">
      <c r="A47" s="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ht="21" customHeight="1" x14ac:dyDescent="0.15">
      <c r="A48" s="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x14ac:dyDescent="0.15">
      <c r="A49" s="1"/>
      <c r="B49" s="2"/>
    </row>
    <row r="50" spans="1:18" x14ac:dyDescent="0.15">
      <c r="A50" s="1"/>
      <c r="B50" s="2"/>
      <c r="O50" s="73" t="s">
        <v>20</v>
      </c>
      <c r="P50" s="75"/>
      <c r="Q50" s="73" t="s">
        <v>58</v>
      </c>
      <c r="R50" s="75"/>
    </row>
    <row r="51" spans="1:18" x14ac:dyDescent="0.15">
      <c r="A51" s="1"/>
      <c r="B51" s="2"/>
      <c r="O51" s="56"/>
      <c r="P51" s="57"/>
      <c r="Q51" s="56"/>
      <c r="R51" s="57"/>
    </row>
    <row r="52" spans="1:18" ht="18" customHeight="1" x14ac:dyDescent="0.15">
      <c r="A52" s="1"/>
      <c r="B52" s="2"/>
      <c r="O52" s="58"/>
      <c r="P52" s="59"/>
      <c r="Q52" s="58"/>
      <c r="R52" s="59"/>
    </row>
    <row r="53" spans="1:18" x14ac:dyDescent="0.15">
      <c r="A53" s="1"/>
      <c r="B53" s="2"/>
      <c r="O53" s="60"/>
      <c r="P53" s="61"/>
      <c r="Q53" s="60"/>
      <c r="R53" s="61"/>
    </row>
    <row r="54" spans="1:18" x14ac:dyDescent="0.15">
      <c r="B54" s="2"/>
    </row>
    <row r="55" spans="1:18" x14ac:dyDescent="0.15">
      <c r="A55" s="1"/>
      <c r="B55" s="26"/>
      <c r="C55" s="26"/>
      <c r="D55" s="26"/>
      <c r="E55" s="26"/>
      <c r="F55" s="26"/>
      <c r="G55" s="26"/>
      <c r="J55" s="64" t="s">
        <v>155</v>
      </c>
      <c r="K55" s="64"/>
      <c r="L55" s="65"/>
      <c r="M55" s="65"/>
      <c r="N55" s="65"/>
      <c r="O55" s="65"/>
      <c r="P55" s="65"/>
      <c r="Q55" s="65"/>
      <c r="R55" s="66"/>
    </row>
    <row r="56" spans="1:18" x14ac:dyDescent="0.15">
      <c r="B56" s="2"/>
    </row>
    <row r="57" spans="1:18" x14ac:dyDescent="0.15">
      <c r="B57" s="2"/>
    </row>
    <row r="58" spans="1:18" x14ac:dyDescent="0.15">
      <c r="B58" s="2"/>
    </row>
    <row r="59" spans="1:18" x14ac:dyDescent="0.15">
      <c r="B59" s="2"/>
    </row>
    <row r="60" spans="1:18" x14ac:dyDescent="0.15">
      <c r="B60" s="2"/>
    </row>
    <row r="61" spans="1:18" x14ac:dyDescent="0.15">
      <c r="B61" s="2"/>
    </row>
    <row r="62" spans="1:18" x14ac:dyDescent="0.15">
      <c r="B62" s="2"/>
    </row>
    <row r="63" spans="1:18" x14ac:dyDescent="0.15">
      <c r="B63" s="2"/>
    </row>
    <row r="64" spans="1:18" x14ac:dyDescent="0.15">
      <c r="B64" s="2"/>
    </row>
    <row r="65" spans="2:2" x14ac:dyDescent="0.15">
      <c r="B65" s="2"/>
    </row>
    <row r="66" spans="2:2" x14ac:dyDescent="0.15">
      <c r="B66" s="2"/>
    </row>
    <row r="67" spans="2:2" x14ac:dyDescent="0.15">
      <c r="B67" s="2"/>
    </row>
    <row r="68" spans="2:2" x14ac:dyDescent="0.15">
      <c r="B68" s="2"/>
    </row>
    <row r="69" spans="2:2" x14ac:dyDescent="0.15">
      <c r="B69" s="2"/>
    </row>
    <row r="70" spans="2:2" x14ac:dyDescent="0.15">
      <c r="B70" s="2"/>
    </row>
    <row r="71" spans="2:2" x14ac:dyDescent="0.15">
      <c r="B71" s="2"/>
    </row>
    <row r="72" spans="2:2" x14ac:dyDescent="0.15">
      <c r="B72" s="2"/>
    </row>
    <row r="73" spans="2:2" x14ac:dyDescent="0.15">
      <c r="B73" s="2"/>
    </row>
    <row r="74" spans="2:2" x14ac:dyDescent="0.15">
      <c r="B74" s="2"/>
    </row>
    <row r="75" spans="2:2" x14ac:dyDescent="0.15">
      <c r="B75" s="2"/>
    </row>
    <row r="76" spans="2:2" x14ac:dyDescent="0.15">
      <c r="B76" s="2"/>
    </row>
    <row r="77" spans="2:2" x14ac:dyDescent="0.15">
      <c r="B77" s="2"/>
    </row>
    <row r="78" spans="2:2" x14ac:dyDescent="0.15">
      <c r="B78" s="2"/>
    </row>
    <row r="79" spans="2:2" x14ac:dyDescent="0.15">
      <c r="B79" s="2"/>
    </row>
    <row r="80" spans="2:2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  <row r="131" spans="2:2" x14ac:dyDescent="0.15">
      <c r="B131" s="2"/>
    </row>
  </sheetData>
  <sheetProtection selectLockedCells="1"/>
  <protectedRanges>
    <protectedRange sqref="M1 H30:J32 Q1 N30:N32 P30:P32 E26 F25:G25 O1" name="範囲1"/>
  </protectedRanges>
  <mergeCells count="24">
    <mergeCell ref="K11:R11"/>
    <mergeCell ref="A14:H18"/>
    <mergeCell ref="K17:R17"/>
    <mergeCell ref="K21:R21"/>
    <mergeCell ref="K13:R13"/>
    <mergeCell ref="K14:R14"/>
    <mergeCell ref="K15:R15"/>
    <mergeCell ref="K16:R16"/>
    <mergeCell ref="F25:G25"/>
    <mergeCell ref="K33:R33"/>
    <mergeCell ref="K4:R4"/>
    <mergeCell ref="K5:R5"/>
    <mergeCell ref="K6:R6"/>
    <mergeCell ref="K7:R7"/>
    <mergeCell ref="K8:R8"/>
    <mergeCell ref="K9:R9"/>
    <mergeCell ref="K18:R18"/>
    <mergeCell ref="K19:R19"/>
    <mergeCell ref="K20:R20"/>
    <mergeCell ref="I25:M25"/>
    <mergeCell ref="I22:R22"/>
    <mergeCell ref="H32:I32"/>
    <mergeCell ref="H30:I30"/>
    <mergeCell ref="A10:H11"/>
  </mergeCells>
  <phoneticPr fontId="3"/>
  <dataValidations count="6">
    <dataValidation type="list" imeMode="off" allowBlank="1" showInputMessage="1" showErrorMessage="1" sqref="O1" xr:uid="{00000000-0002-0000-0000-000000000000}">
      <formula1>"4,5,6,7,8,9,10,11,12,1,2,3"</formula1>
    </dataValidation>
    <dataValidation type="list" imeMode="off" allowBlank="1" showInputMessage="1" showErrorMessage="1" sqref="Q1" xr:uid="{00000000-0002-0000-0000-000001000000}">
      <formula1>"1,2,3,4,5,6,7,8,9,10,11,12,13,14,15,16,17,18,19,20,21,22,23,24,25,26,27,28,29,30,31"</formula1>
    </dataValidation>
    <dataValidation type="list" imeMode="off" allowBlank="1" showInputMessage="1" showErrorMessage="1" sqref="M1" xr:uid="{00000000-0002-0000-0000-000002000000}">
      <formula1>"2025,2026"</formula1>
    </dataValidation>
    <dataValidation type="whole" imeMode="off" operator="greaterThanOrEqual" allowBlank="1" showInputMessage="1" showErrorMessage="1" errorTitle="申請金額" error="数字のみ入力可能です" sqref="H30:J32" xr:uid="{00000000-0002-0000-0000-000003000000}">
      <formula1>0</formula1>
    </dataValidation>
    <dataValidation imeMode="off" allowBlank="1" showInputMessage="1" showErrorMessage="1" sqref="K21:L21 K17:L17 K19:L19 N32 N30 P30 P32" xr:uid="{00000000-0002-0000-0000-000004000000}"/>
    <dataValidation type="whole" imeMode="off" allowBlank="1" showInputMessage="1" showErrorMessage="1" errorTitle="人数を入力してください" error="申請する研修生の人数を入力してください" sqref="F25:G25" xr:uid="{00000000-0002-0000-0000-000005000000}">
      <formula1>1</formula1>
      <formula2>50</formula2>
    </dataValidation>
  </dataValidations>
  <printOptions horizontalCentered="1" verticalCentered="1"/>
  <pageMargins left="0.5" right="0.27" top="0.54" bottom="0.3" header="0.34" footer="0.17"/>
  <pageSetup paperSize="9" scale="91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defaultSize="0" autoFill="0" autoLine="0" autoPict="0">
                <anchor moveWithCells="1">
                  <from>
                    <xdr:col>3</xdr:col>
                    <xdr:colOff>123825</xdr:colOff>
                    <xdr:row>29</xdr:row>
                    <xdr:rowOff>85725</xdr:rowOff>
                  </from>
                  <to>
                    <xdr:col>4</xdr:col>
                    <xdr:colOff>95250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3</xdr:col>
                    <xdr:colOff>133350</xdr:colOff>
                    <xdr:row>31</xdr:row>
                    <xdr:rowOff>104775</xdr:rowOff>
                  </from>
                  <to>
                    <xdr:col>4</xdr:col>
                    <xdr:colOff>104775</xdr:colOff>
                    <xdr:row>31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54"/>
  <sheetViews>
    <sheetView showGridLines="0" showZeros="0" view="pageBreakPreview" zoomScale="90" zoomScaleNormal="100" zoomScaleSheetLayoutView="90" workbookViewId="0">
      <selection activeCell="C1" sqref="C1"/>
    </sheetView>
  </sheetViews>
  <sheetFormatPr defaultColWidth="9" defaultRowHeight="12" x14ac:dyDescent="0.15"/>
  <cols>
    <col min="1" max="1" width="4" style="2" customWidth="1"/>
    <col min="2" max="2" width="5" style="2" customWidth="1"/>
    <col min="3" max="3" width="5.625" style="2" customWidth="1"/>
    <col min="4" max="4" width="4.625" style="2" customWidth="1"/>
    <col min="5" max="5" width="6.125" style="2" customWidth="1"/>
    <col min="6" max="6" width="4.375" style="2" customWidth="1"/>
    <col min="7" max="7" width="4.625" style="2" customWidth="1"/>
    <col min="8" max="8" width="4.375" style="2" customWidth="1"/>
    <col min="9" max="9" width="4.625" style="2" customWidth="1"/>
    <col min="10" max="10" width="5.125" style="2" customWidth="1"/>
    <col min="11" max="11" width="4.625" style="2" customWidth="1"/>
    <col min="12" max="12" width="5.25" style="2" customWidth="1"/>
    <col min="13" max="13" width="6.25" style="2" customWidth="1"/>
    <col min="14" max="14" width="4.375" style="2" customWidth="1"/>
    <col min="15" max="15" width="4.875" style="2" customWidth="1"/>
    <col min="16" max="16" width="4" style="2" customWidth="1"/>
    <col min="17" max="17" width="4.5" style="2" customWidth="1"/>
    <col min="18" max="18" width="4.125" style="2" customWidth="1"/>
    <col min="19" max="19" width="3.125" style="2" customWidth="1"/>
    <col min="20" max="20" width="3.75" style="2" customWidth="1"/>
    <col min="21" max="21" width="4.375" style="2" customWidth="1"/>
    <col min="22" max="22" width="4" style="2" customWidth="1"/>
    <col min="23" max="23" width="3.125" style="2" customWidth="1"/>
    <col min="24" max="16384" width="9" style="2"/>
  </cols>
  <sheetData>
    <row r="1" spans="1:24" ht="13.5" customHeight="1" x14ac:dyDescent="0.15">
      <c r="A1" s="197" t="s">
        <v>21</v>
      </c>
      <c r="B1" s="197"/>
      <c r="C1" s="141" t="s">
        <v>111</v>
      </c>
      <c r="D1" s="142"/>
    </row>
    <row r="2" spans="1:24" ht="15.75" customHeight="1" x14ac:dyDescent="0.15"/>
    <row r="3" spans="1:24" ht="24" customHeight="1" x14ac:dyDescent="0.15">
      <c r="A3" s="198" t="s">
        <v>22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</row>
    <row r="4" spans="1:24" ht="15.75" customHeight="1" x14ac:dyDescent="0.15"/>
    <row r="5" spans="1:24" x14ac:dyDescent="0.15">
      <c r="A5" s="185" t="s">
        <v>85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</row>
    <row r="6" spans="1:24" ht="14.25" x14ac:dyDescent="0.15">
      <c r="A6" s="185" t="s">
        <v>86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30"/>
    </row>
    <row r="7" spans="1:24" ht="18" customHeight="1" x14ac:dyDescent="0.15">
      <c r="X7" s="131"/>
    </row>
    <row r="8" spans="1:24" ht="18" customHeight="1" x14ac:dyDescent="0.15">
      <c r="A8" s="23"/>
      <c r="X8" s="139"/>
    </row>
    <row r="9" spans="1:24" ht="17.25" customHeight="1" x14ac:dyDescent="0.15">
      <c r="A9" s="121" t="s">
        <v>83</v>
      </c>
      <c r="B9" s="136" t="s">
        <v>137</v>
      </c>
      <c r="C9" s="136"/>
      <c r="D9" s="136"/>
      <c r="E9" s="136"/>
      <c r="F9" s="136"/>
      <c r="G9" s="136"/>
      <c r="H9" s="136"/>
      <c r="I9" s="136"/>
      <c r="J9" s="136"/>
      <c r="K9" s="145"/>
      <c r="L9" s="232" t="s">
        <v>114</v>
      </c>
      <c r="M9" s="232"/>
      <c r="N9" s="137" t="s">
        <v>115</v>
      </c>
      <c r="O9" s="146"/>
      <c r="P9" s="231" t="s">
        <v>117</v>
      </c>
      <c r="Q9" s="231"/>
      <c r="R9" s="231"/>
      <c r="S9" s="146" t="s">
        <v>119</v>
      </c>
      <c r="T9" s="146"/>
      <c r="U9" s="146"/>
      <c r="V9" s="146"/>
    </row>
    <row r="10" spans="1:24" ht="21" customHeight="1" x14ac:dyDescent="0.15">
      <c r="B10" s="18" t="s">
        <v>98</v>
      </c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164"/>
      <c r="O10" s="6" t="s">
        <v>23</v>
      </c>
      <c r="P10" s="225"/>
      <c r="Q10" s="225"/>
      <c r="R10" s="225"/>
      <c r="S10" s="225"/>
      <c r="T10" s="225"/>
      <c r="U10" s="225"/>
      <c r="V10" s="225"/>
      <c r="X10" s="177" t="s">
        <v>121</v>
      </c>
    </row>
    <row r="11" spans="1:24" ht="21" customHeight="1" x14ac:dyDescent="0.15">
      <c r="B11" s="18" t="s">
        <v>99</v>
      </c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</row>
    <row r="12" spans="1:24" ht="21" customHeight="1" x14ac:dyDescent="0.15">
      <c r="B12" s="18" t="s">
        <v>100</v>
      </c>
      <c r="D12" s="22"/>
      <c r="E12" s="2" t="s">
        <v>70</v>
      </c>
      <c r="G12" s="22"/>
      <c r="H12" s="2" t="s">
        <v>76</v>
      </c>
      <c r="K12" s="22"/>
      <c r="L12" s="2" t="s">
        <v>72</v>
      </c>
      <c r="N12" s="225"/>
      <c r="O12" s="225"/>
      <c r="P12" s="225"/>
      <c r="Q12" s="225"/>
      <c r="R12" s="225"/>
      <c r="S12" s="225"/>
      <c r="T12" s="225"/>
      <c r="U12" s="225"/>
      <c r="V12" s="225"/>
      <c r="W12" s="4"/>
      <c r="X12" s="96" t="s">
        <v>77</v>
      </c>
    </row>
    <row r="13" spans="1:24" ht="6" customHeight="1" x14ac:dyDescent="0.15">
      <c r="A13" s="18"/>
    </row>
    <row r="14" spans="1:24" ht="18" customHeight="1" thickBot="1" x14ac:dyDescent="0.2">
      <c r="B14" s="18" t="s">
        <v>101</v>
      </c>
      <c r="X14" s="97" t="s">
        <v>78</v>
      </c>
    </row>
    <row r="15" spans="1:24" ht="18" customHeight="1" thickBot="1" x14ac:dyDescent="0.2">
      <c r="A15" s="118"/>
      <c r="B15" s="205" t="s">
        <v>24</v>
      </c>
      <c r="C15" s="206"/>
      <c r="D15" s="206"/>
      <c r="E15" s="207"/>
      <c r="F15" s="211" t="s">
        <v>25</v>
      </c>
      <c r="G15" s="206"/>
      <c r="H15" s="206"/>
      <c r="I15" s="206"/>
      <c r="J15" s="206"/>
      <c r="K15" s="212"/>
      <c r="L15" s="205" t="s">
        <v>24</v>
      </c>
      <c r="M15" s="206"/>
      <c r="N15" s="206"/>
      <c r="O15" s="207"/>
      <c r="P15" s="211" t="s">
        <v>25</v>
      </c>
      <c r="Q15" s="206"/>
      <c r="R15" s="206"/>
      <c r="S15" s="206"/>
      <c r="T15" s="206"/>
      <c r="U15" s="206"/>
      <c r="V15" s="212"/>
      <c r="W15" s="120"/>
      <c r="X15" s="98" t="s">
        <v>65</v>
      </c>
    </row>
    <row r="16" spans="1:24" ht="17.25" customHeight="1" thickTop="1" x14ac:dyDescent="0.15">
      <c r="A16" s="119"/>
      <c r="B16" s="91">
        <v>1</v>
      </c>
      <c r="C16" s="199"/>
      <c r="D16" s="200"/>
      <c r="E16" s="201"/>
      <c r="F16" s="208"/>
      <c r="G16" s="209"/>
      <c r="H16" s="209"/>
      <c r="I16" s="209"/>
      <c r="J16" s="209"/>
      <c r="K16" s="210"/>
      <c r="L16" s="92">
        <v>6</v>
      </c>
      <c r="M16" s="199"/>
      <c r="N16" s="200"/>
      <c r="O16" s="201"/>
      <c r="P16" s="208" t="s">
        <v>3</v>
      </c>
      <c r="Q16" s="209"/>
      <c r="R16" s="209"/>
      <c r="S16" s="209"/>
      <c r="T16" s="209"/>
      <c r="U16" s="209"/>
      <c r="V16" s="210"/>
      <c r="W16" s="169"/>
    </row>
    <row r="17" spans="1:24" s="18" customFormat="1" ht="17.25" customHeight="1" x14ac:dyDescent="0.15">
      <c r="A17" s="119"/>
      <c r="B17" s="84">
        <v>2</v>
      </c>
      <c r="C17" s="199"/>
      <c r="D17" s="200"/>
      <c r="E17" s="201"/>
      <c r="F17" s="202" t="s">
        <v>3</v>
      </c>
      <c r="G17" s="203"/>
      <c r="H17" s="203"/>
      <c r="I17" s="203"/>
      <c r="J17" s="203"/>
      <c r="K17" s="204"/>
      <c r="L17" s="93">
        <v>7</v>
      </c>
      <c r="M17" s="199"/>
      <c r="N17" s="200"/>
      <c r="O17" s="201"/>
      <c r="P17" s="202" t="s">
        <v>3</v>
      </c>
      <c r="Q17" s="203"/>
      <c r="R17" s="203"/>
      <c r="S17" s="203"/>
      <c r="T17" s="203"/>
      <c r="U17" s="203"/>
      <c r="V17" s="204"/>
      <c r="W17" s="169"/>
    </row>
    <row r="18" spans="1:24" ht="17.25" customHeight="1" x14ac:dyDescent="0.15">
      <c r="A18" s="119"/>
      <c r="B18" s="84">
        <v>3</v>
      </c>
      <c r="C18" s="199"/>
      <c r="D18" s="200"/>
      <c r="E18" s="201"/>
      <c r="F18" s="202" t="s">
        <v>3</v>
      </c>
      <c r="G18" s="203"/>
      <c r="H18" s="203"/>
      <c r="I18" s="203"/>
      <c r="J18" s="203"/>
      <c r="K18" s="204"/>
      <c r="L18" s="93">
        <v>8</v>
      </c>
      <c r="M18" s="199"/>
      <c r="N18" s="200"/>
      <c r="O18" s="201"/>
      <c r="P18" s="202" t="s">
        <v>3</v>
      </c>
      <c r="Q18" s="203"/>
      <c r="R18" s="203"/>
      <c r="S18" s="203"/>
      <c r="T18" s="203"/>
      <c r="U18" s="203"/>
      <c r="V18" s="204"/>
      <c r="W18" s="169"/>
      <c r="X18" s="138" t="s">
        <v>110</v>
      </c>
    </row>
    <row r="19" spans="1:24" ht="17.25" customHeight="1" x14ac:dyDescent="0.15">
      <c r="A19" s="119"/>
      <c r="B19" s="84">
        <v>4</v>
      </c>
      <c r="C19" s="199"/>
      <c r="D19" s="200"/>
      <c r="E19" s="201"/>
      <c r="F19" s="202" t="s">
        <v>3</v>
      </c>
      <c r="G19" s="203"/>
      <c r="H19" s="203"/>
      <c r="I19" s="203"/>
      <c r="J19" s="203"/>
      <c r="K19" s="204"/>
      <c r="L19" s="93">
        <v>9</v>
      </c>
      <c r="M19" s="199"/>
      <c r="N19" s="200"/>
      <c r="O19" s="201"/>
      <c r="P19" s="202" t="s">
        <v>3</v>
      </c>
      <c r="Q19" s="203"/>
      <c r="R19" s="203"/>
      <c r="S19" s="203"/>
      <c r="T19" s="203"/>
      <c r="U19" s="203"/>
      <c r="V19" s="204"/>
      <c r="W19" s="169"/>
      <c r="X19" s="134" t="s">
        <v>141</v>
      </c>
    </row>
    <row r="20" spans="1:24" ht="17.25" customHeight="1" thickBot="1" x14ac:dyDescent="0.2">
      <c r="A20" s="119"/>
      <c r="B20" s="154">
        <v>5</v>
      </c>
      <c r="C20" s="199"/>
      <c r="D20" s="200"/>
      <c r="E20" s="201"/>
      <c r="F20" s="228" t="s">
        <v>3</v>
      </c>
      <c r="G20" s="229"/>
      <c r="H20" s="229"/>
      <c r="I20" s="229"/>
      <c r="J20" s="229"/>
      <c r="K20" s="230"/>
      <c r="L20" s="155">
        <v>10</v>
      </c>
      <c r="M20" s="199"/>
      <c r="N20" s="200"/>
      <c r="O20" s="201"/>
      <c r="P20" s="228"/>
      <c r="Q20" s="229"/>
      <c r="R20" s="229"/>
      <c r="S20" s="229"/>
      <c r="T20" s="229"/>
      <c r="U20" s="229"/>
      <c r="V20" s="230"/>
      <c r="W20" s="169"/>
    </row>
    <row r="21" spans="1:24" ht="9" customHeight="1" x14ac:dyDescent="0.15">
      <c r="A21" s="25"/>
      <c r="B21" s="156"/>
      <c r="C21" s="156"/>
      <c r="D21" s="156"/>
      <c r="E21" s="157"/>
      <c r="F21" s="156"/>
      <c r="G21" s="156"/>
      <c r="H21" s="156"/>
      <c r="I21" s="157"/>
      <c r="J21" s="156"/>
      <c r="K21" s="156"/>
      <c r="L21" s="156"/>
      <c r="M21" s="158"/>
      <c r="N21" s="156"/>
      <c r="O21" s="156"/>
      <c r="P21" s="156"/>
      <c r="Q21" s="156"/>
      <c r="R21" s="156"/>
      <c r="S21" s="156"/>
      <c r="T21" s="156"/>
      <c r="U21" s="156"/>
      <c r="V21" s="156"/>
      <c r="W21" s="26"/>
    </row>
    <row r="22" spans="1:24" ht="18" customHeight="1" x14ac:dyDescent="0.15">
      <c r="B22" s="18" t="s">
        <v>102</v>
      </c>
      <c r="E22" s="165"/>
      <c r="F22" s="123" t="s">
        <v>0</v>
      </c>
      <c r="G22" s="165"/>
      <c r="H22" s="123" t="s">
        <v>1</v>
      </c>
      <c r="I22" s="165"/>
      <c r="J22" s="27" t="s">
        <v>126</v>
      </c>
      <c r="K22" s="19"/>
      <c r="L22" s="19" t="s">
        <v>48</v>
      </c>
      <c r="M22" s="165"/>
      <c r="N22" s="123" t="s">
        <v>0</v>
      </c>
      <c r="O22" s="167"/>
      <c r="P22" s="124" t="s">
        <v>1</v>
      </c>
      <c r="Q22" s="165"/>
      <c r="R22" s="27" t="s">
        <v>127</v>
      </c>
      <c r="S22" s="19"/>
      <c r="T22" s="11" t="s">
        <v>104</v>
      </c>
      <c r="U22" s="28">
        <f>IF(OR(E22=0,G22=0,I22=0,M22=0,O22=0,Q22=0),0,DATE(M22,O22,Q22)-DATE(E22,G22,I22))</f>
        <v>0</v>
      </c>
      <c r="V22" s="122" t="s">
        <v>55</v>
      </c>
      <c r="X22" s="99" t="s">
        <v>139</v>
      </c>
    </row>
    <row r="23" spans="1:24" ht="18" customHeight="1" x14ac:dyDescent="0.15">
      <c r="A23" s="18"/>
      <c r="E23" s="165"/>
      <c r="F23" s="123" t="s">
        <v>0</v>
      </c>
      <c r="G23" s="165"/>
      <c r="H23" s="123" t="s">
        <v>1</v>
      </c>
      <c r="I23" s="166"/>
      <c r="J23" s="27" t="s">
        <v>126</v>
      </c>
      <c r="K23" s="19"/>
      <c r="L23" s="19" t="s">
        <v>48</v>
      </c>
      <c r="M23" s="165"/>
      <c r="N23" s="123" t="s">
        <v>0</v>
      </c>
      <c r="O23" s="165"/>
      <c r="P23" s="124" t="s">
        <v>1</v>
      </c>
      <c r="Q23" s="150"/>
      <c r="R23" s="27" t="s">
        <v>127</v>
      </c>
      <c r="S23" s="29"/>
      <c r="T23" s="11" t="s">
        <v>104</v>
      </c>
      <c r="U23" s="30">
        <f>IF(OR(E23=0,G23=0,I23=0,M23=0,O23=0,Q23=0),0,DATE(M23,O23,Q23)-DATE(E23,G23,I23))</f>
        <v>0</v>
      </c>
      <c r="V23" s="122" t="s">
        <v>55</v>
      </c>
      <c r="X23" s="99" t="s">
        <v>140</v>
      </c>
    </row>
    <row r="24" spans="1:24" ht="6" customHeight="1" x14ac:dyDescent="0.15">
      <c r="A24" s="18"/>
      <c r="I24" s="31"/>
    </row>
    <row r="25" spans="1:24" ht="18" customHeight="1" x14ac:dyDescent="0.15">
      <c r="B25" s="18" t="s">
        <v>103</v>
      </c>
      <c r="E25" s="214">
        <v>1570</v>
      </c>
      <c r="F25" s="215"/>
      <c r="G25" s="2" t="s">
        <v>80</v>
      </c>
      <c r="J25" s="147">
        <f>(U22+U23)</f>
        <v>0</v>
      </c>
      <c r="K25" s="27" t="s">
        <v>81</v>
      </c>
      <c r="L25" s="226">
        <f>IF(J25&lt;&gt;"",E25*J25,"")</f>
        <v>0</v>
      </c>
      <c r="M25" s="227"/>
      <c r="N25" s="68" t="s">
        <v>27</v>
      </c>
      <c r="O25" s="11" t="s">
        <v>82</v>
      </c>
      <c r="P25" s="148">
        <f>COUNTA(C16:E20,M16:O20)</f>
        <v>0</v>
      </c>
      <c r="Q25" s="27" t="s">
        <v>26</v>
      </c>
      <c r="R25" s="222">
        <f>IF(J25&lt;&gt;"",L25*P25,"")</f>
        <v>0</v>
      </c>
      <c r="S25" s="223"/>
      <c r="T25" s="224"/>
      <c r="U25" s="32" t="s">
        <v>87</v>
      </c>
      <c r="V25" s="18"/>
    </row>
    <row r="26" spans="1:24" ht="12.75" customHeight="1" x14ac:dyDescent="0.15"/>
    <row r="27" spans="1:24" ht="34.5" customHeight="1" x14ac:dyDescent="0.15"/>
    <row r="28" spans="1:24" ht="17.25" customHeight="1" x14ac:dyDescent="0.15">
      <c r="A28" s="121" t="s">
        <v>84</v>
      </c>
      <c r="B28" s="136" t="s">
        <v>137</v>
      </c>
      <c r="C28" s="136"/>
      <c r="D28" s="136"/>
      <c r="E28" s="136"/>
      <c r="F28" s="136"/>
      <c r="G28" s="136"/>
      <c r="H28" s="136"/>
      <c r="I28" s="136"/>
      <c r="J28" s="136"/>
      <c r="K28" s="145"/>
      <c r="L28" s="232" t="s">
        <v>114</v>
      </c>
      <c r="M28" s="232"/>
      <c r="N28" s="137" t="s">
        <v>115</v>
      </c>
      <c r="O28" s="146"/>
      <c r="P28" s="231" t="s">
        <v>117</v>
      </c>
      <c r="Q28" s="231"/>
      <c r="R28" s="231"/>
      <c r="S28" s="146" t="s">
        <v>119</v>
      </c>
      <c r="T28" s="146"/>
      <c r="U28" s="146"/>
      <c r="V28" s="146"/>
    </row>
    <row r="29" spans="1:24" ht="21" customHeight="1" x14ac:dyDescent="0.15">
      <c r="B29" s="18" t="s">
        <v>98</v>
      </c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4"/>
      <c r="O29" s="55" t="s">
        <v>23</v>
      </c>
      <c r="P29" s="225"/>
      <c r="Q29" s="225"/>
      <c r="R29" s="225"/>
      <c r="S29" s="225"/>
      <c r="T29" s="225"/>
      <c r="U29" s="225"/>
      <c r="V29" s="225"/>
      <c r="X29" s="87"/>
    </row>
    <row r="30" spans="1:24" ht="21" customHeight="1" x14ac:dyDescent="0.15">
      <c r="B30" s="18" t="s">
        <v>99</v>
      </c>
      <c r="D30" s="225" t="s">
        <v>157</v>
      </c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</row>
    <row r="31" spans="1:24" ht="21" customHeight="1" x14ac:dyDescent="0.15">
      <c r="B31" s="18" t="s">
        <v>100</v>
      </c>
      <c r="D31" s="22"/>
      <c r="E31" s="2" t="s">
        <v>70</v>
      </c>
      <c r="G31" s="22"/>
      <c r="H31" s="2" t="s">
        <v>71</v>
      </c>
      <c r="K31" s="22"/>
      <c r="L31" s="2" t="s">
        <v>72</v>
      </c>
      <c r="N31" s="225"/>
      <c r="O31" s="225"/>
      <c r="P31" s="225"/>
      <c r="Q31" s="225"/>
      <c r="R31" s="225"/>
      <c r="S31" s="225"/>
      <c r="T31" s="225"/>
      <c r="U31" s="225"/>
      <c r="V31" s="225"/>
      <c r="W31" s="4"/>
      <c r="X31" s="96"/>
    </row>
    <row r="32" spans="1:24" ht="9" customHeight="1" x14ac:dyDescent="0.15">
      <c r="A32" s="18"/>
    </row>
    <row r="33" spans="1:24" ht="18" customHeight="1" thickBot="1" x14ac:dyDescent="0.2">
      <c r="B33" s="18" t="s">
        <v>101</v>
      </c>
      <c r="X33" s="97"/>
    </row>
    <row r="34" spans="1:24" ht="18" customHeight="1" thickBot="1" x14ac:dyDescent="0.2">
      <c r="A34" s="118"/>
      <c r="B34" s="205" t="s">
        <v>24</v>
      </c>
      <c r="C34" s="206"/>
      <c r="D34" s="206"/>
      <c r="E34" s="207"/>
      <c r="F34" s="211" t="s">
        <v>25</v>
      </c>
      <c r="G34" s="206"/>
      <c r="H34" s="206"/>
      <c r="I34" s="206"/>
      <c r="J34" s="206"/>
      <c r="K34" s="212"/>
      <c r="L34" s="205" t="s">
        <v>24</v>
      </c>
      <c r="M34" s="206"/>
      <c r="N34" s="206"/>
      <c r="O34" s="207"/>
      <c r="P34" s="211" t="s">
        <v>25</v>
      </c>
      <c r="Q34" s="206"/>
      <c r="R34" s="206"/>
      <c r="S34" s="206"/>
      <c r="T34" s="206"/>
      <c r="U34" s="206"/>
      <c r="V34" s="212"/>
      <c r="W34" s="120"/>
      <c r="X34" s="98"/>
    </row>
    <row r="35" spans="1:24" ht="17.25" customHeight="1" thickTop="1" x14ac:dyDescent="0.15">
      <c r="A35" s="119"/>
      <c r="B35" s="91">
        <v>1</v>
      </c>
      <c r="C35" s="199"/>
      <c r="D35" s="200"/>
      <c r="E35" s="201"/>
      <c r="F35" s="208"/>
      <c r="G35" s="209"/>
      <c r="H35" s="209"/>
      <c r="I35" s="209"/>
      <c r="J35" s="209"/>
      <c r="K35" s="210"/>
      <c r="L35" s="92">
        <v>6</v>
      </c>
      <c r="M35" s="199"/>
      <c r="N35" s="200"/>
      <c r="O35" s="201"/>
      <c r="P35" s="208" t="s">
        <v>3</v>
      </c>
      <c r="Q35" s="209"/>
      <c r="R35" s="209"/>
      <c r="S35" s="209"/>
      <c r="T35" s="209"/>
      <c r="U35" s="209"/>
      <c r="V35" s="210"/>
      <c r="W35" s="169"/>
    </row>
    <row r="36" spans="1:24" s="18" customFormat="1" ht="17.25" customHeight="1" x14ac:dyDescent="0.15">
      <c r="A36" s="119"/>
      <c r="B36" s="84">
        <v>2</v>
      </c>
      <c r="C36" s="199"/>
      <c r="D36" s="200"/>
      <c r="E36" s="201"/>
      <c r="F36" s="202" t="s">
        <v>3</v>
      </c>
      <c r="G36" s="203"/>
      <c r="H36" s="203"/>
      <c r="I36" s="203"/>
      <c r="J36" s="203"/>
      <c r="K36" s="204"/>
      <c r="L36" s="93">
        <v>7</v>
      </c>
      <c r="M36" s="216"/>
      <c r="N36" s="217"/>
      <c r="O36" s="218"/>
      <c r="P36" s="202" t="s">
        <v>3</v>
      </c>
      <c r="Q36" s="203"/>
      <c r="R36" s="203"/>
      <c r="S36" s="203"/>
      <c r="T36" s="203"/>
      <c r="U36" s="203"/>
      <c r="V36" s="204"/>
      <c r="W36" s="169"/>
      <c r="X36" s="99"/>
    </row>
    <row r="37" spans="1:24" ht="17.25" customHeight="1" x14ac:dyDescent="0.15">
      <c r="A37" s="119"/>
      <c r="B37" s="84">
        <v>3</v>
      </c>
      <c r="C37" s="199"/>
      <c r="D37" s="200"/>
      <c r="E37" s="201"/>
      <c r="F37" s="202" t="s">
        <v>3</v>
      </c>
      <c r="G37" s="203"/>
      <c r="H37" s="203"/>
      <c r="I37" s="203"/>
      <c r="J37" s="203"/>
      <c r="K37" s="204"/>
      <c r="L37" s="93">
        <v>8</v>
      </c>
      <c r="M37" s="216"/>
      <c r="N37" s="217"/>
      <c r="O37" s="218"/>
      <c r="P37" s="202" t="s">
        <v>3</v>
      </c>
      <c r="Q37" s="203"/>
      <c r="R37" s="203"/>
      <c r="S37" s="203"/>
      <c r="T37" s="203"/>
      <c r="U37" s="203"/>
      <c r="V37" s="204"/>
      <c r="W37" s="169"/>
      <c r="X37" s="99"/>
    </row>
    <row r="38" spans="1:24" ht="17.25" customHeight="1" x14ac:dyDescent="0.15">
      <c r="A38" s="119"/>
      <c r="B38" s="84">
        <v>4</v>
      </c>
      <c r="C38" s="199"/>
      <c r="D38" s="200"/>
      <c r="E38" s="201"/>
      <c r="F38" s="202" t="s">
        <v>3</v>
      </c>
      <c r="G38" s="203"/>
      <c r="H38" s="203"/>
      <c r="I38" s="203"/>
      <c r="J38" s="203"/>
      <c r="K38" s="204"/>
      <c r="L38" s="93">
        <v>9</v>
      </c>
      <c r="M38" s="216"/>
      <c r="N38" s="217"/>
      <c r="O38" s="218"/>
      <c r="P38" s="202" t="s">
        <v>3</v>
      </c>
      <c r="Q38" s="203"/>
      <c r="R38" s="203"/>
      <c r="S38" s="203"/>
      <c r="T38" s="203"/>
      <c r="U38" s="203"/>
      <c r="V38" s="204"/>
      <c r="W38" s="169"/>
    </row>
    <row r="39" spans="1:24" ht="17.25" customHeight="1" thickBot="1" x14ac:dyDescent="0.2">
      <c r="A39" s="119"/>
      <c r="B39" s="85">
        <v>5</v>
      </c>
      <c r="C39" s="199"/>
      <c r="D39" s="200"/>
      <c r="E39" s="201"/>
      <c r="F39" s="219" t="s">
        <v>3</v>
      </c>
      <c r="G39" s="220"/>
      <c r="H39" s="220"/>
      <c r="I39" s="220"/>
      <c r="J39" s="220"/>
      <c r="K39" s="221"/>
      <c r="L39" s="94">
        <v>10</v>
      </c>
      <c r="M39" s="216"/>
      <c r="N39" s="217"/>
      <c r="O39" s="218"/>
      <c r="P39" s="219" t="s">
        <v>3</v>
      </c>
      <c r="Q39" s="220"/>
      <c r="R39" s="220"/>
      <c r="S39" s="220"/>
      <c r="T39" s="220"/>
      <c r="U39" s="220"/>
      <c r="V39" s="221"/>
      <c r="W39" s="169"/>
    </row>
    <row r="40" spans="1:24" ht="9" customHeight="1" x14ac:dyDescent="0.15">
      <c r="A40" s="25"/>
      <c r="B40" s="156"/>
      <c r="C40" s="156"/>
      <c r="D40" s="156"/>
      <c r="E40" s="157"/>
      <c r="F40" s="156"/>
      <c r="G40" s="156"/>
      <c r="H40" s="156"/>
      <c r="I40" s="157"/>
      <c r="J40" s="156"/>
      <c r="K40" s="156"/>
      <c r="L40" s="156"/>
      <c r="M40" s="158"/>
      <c r="N40" s="156"/>
      <c r="O40" s="156"/>
      <c r="P40" s="156"/>
      <c r="Q40" s="156"/>
      <c r="R40" s="156"/>
      <c r="S40" s="156"/>
      <c r="T40" s="156"/>
      <c r="U40" s="156"/>
      <c r="V40" s="156"/>
      <c r="W40" s="26"/>
    </row>
    <row r="41" spans="1:24" ht="18" customHeight="1" x14ac:dyDescent="0.15">
      <c r="B41" s="18" t="s">
        <v>102</v>
      </c>
      <c r="E41" s="165"/>
      <c r="F41" s="123" t="s">
        <v>0</v>
      </c>
      <c r="G41" s="165"/>
      <c r="H41" s="123" t="s">
        <v>1</v>
      </c>
      <c r="I41" s="165"/>
      <c r="J41" s="27" t="s">
        <v>126</v>
      </c>
      <c r="K41" s="19"/>
      <c r="L41" s="19" t="s">
        <v>48</v>
      </c>
      <c r="M41" s="165"/>
      <c r="N41" s="123" t="s">
        <v>0</v>
      </c>
      <c r="O41" s="167"/>
      <c r="P41" s="124" t="s">
        <v>1</v>
      </c>
      <c r="Q41" s="165"/>
      <c r="R41" s="27" t="s">
        <v>127</v>
      </c>
      <c r="S41" s="19"/>
      <c r="T41" s="11" t="s">
        <v>104</v>
      </c>
      <c r="U41" s="28">
        <f>IF(OR(E41=0,G41=0,I41=0,M41=0,O41=0,Q41=0),0,DATE(M41,O41,Q41)-DATE(E41,G41,I41))</f>
        <v>0</v>
      </c>
      <c r="V41" s="122" t="s">
        <v>55</v>
      </c>
    </row>
    <row r="42" spans="1:24" ht="18" customHeight="1" x14ac:dyDescent="0.15">
      <c r="A42" s="18"/>
      <c r="E42" s="165"/>
      <c r="F42" s="123" t="s">
        <v>0</v>
      </c>
      <c r="G42" s="165"/>
      <c r="H42" s="123" t="s">
        <v>1</v>
      </c>
      <c r="I42" s="166"/>
      <c r="J42" s="27" t="s">
        <v>126</v>
      </c>
      <c r="K42" s="19"/>
      <c r="L42" s="19" t="s">
        <v>48</v>
      </c>
      <c r="M42" s="165"/>
      <c r="N42" s="123" t="s">
        <v>0</v>
      </c>
      <c r="O42" s="165"/>
      <c r="P42" s="124" t="s">
        <v>1</v>
      </c>
      <c r="Q42" s="150"/>
      <c r="R42" s="27" t="s">
        <v>127</v>
      </c>
      <c r="S42" s="29"/>
      <c r="T42" s="11" t="s">
        <v>104</v>
      </c>
      <c r="U42" s="30">
        <f>IF(OR(E42=0,G42=0,I42=0,M42=0,O42=0,Q42=0),0,DATE(M42,O42,Q42)-DATE(E42,G42,I42))</f>
        <v>0</v>
      </c>
      <c r="V42" s="122" t="s">
        <v>55</v>
      </c>
    </row>
    <row r="43" spans="1:24" ht="6" customHeight="1" x14ac:dyDescent="0.15">
      <c r="A43" s="18"/>
      <c r="I43" s="31"/>
    </row>
    <row r="44" spans="1:24" ht="18" customHeight="1" x14ac:dyDescent="0.15">
      <c r="B44" s="18" t="s">
        <v>103</v>
      </c>
      <c r="E44" s="214">
        <v>1570</v>
      </c>
      <c r="F44" s="215"/>
      <c r="G44" s="2" t="s">
        <v>73</v>
      </c>
      <c r="J44" s="147">
        <f>(U41+U42)</f>
        <v>0</v>
      </c>
      <c r="K44" s="27" t="s">
        <v>74</v>
      </c>
      <c r="L44" s="226">
        <f>IF(J44&lt;&gt;"",E44*J44,"")</f>
        <v>0</v>
      </c>
      <c r="M44" s="227"/>
      <c r="N44" s="68" t="s">
        <v>27</v>
      </c>
      <c r="O44" s="11" t="s">
        <v>32</v>
      </c>
      <c r="P44" s="148">
        <f>COUNTA(C35:E39,M35:O39)</f>
        <v>0</v>
      </c>
      <c r="Q44" s="27" t="s">
        <v>26</v>
      </c>
      <c r="R44" s="222">
        <f>IF(J44&lt;&gt;"",L44*P44,"")</f>
        <v>0</v>
      </c>
      <c r="S44" s="223"/>
      <c r="T44" s="224"/>
      <c r="U44" s="32" t="s">
        <v>88</v>
      </c>
      <c r="V44" s="18"/>
    </row>
    <row r="45" spans="1:24" ht="9" customHeight="1" x14ac:dyDescent="0.15"/>
    <row r="46" spans="1:24" ht="18.75" customHeight="1" x14ac:dyDescent="0.15"/>
    <row r="47" spans="1:24" ht="12.75" customHeight="1" x14ac:dyDescent="0.15">
      <c r="A47" s="23"/>
    </row>
    <row r="48" spans="1:24" ht="20.25" customHeight="1" thickBot="1" x14ac:dyDescent="0.2">
      <c r="D48" s="33" t="s">
        <v>107</v>
      </c>
      <c r="F48" s="34"/>
      <c r="H48" s="128" t="s">
        <v>75</v>
      </c>
      <c r="J48" s="127"/>
      <c r="K48" s="213">
        <f>R25+R44</f>
        <v>0</v>
      </c>
      <c r="L48" s="213"/>
      <c r="M48" s="213"/>
      <c r="N48" s="213"/>
      <c r="O48" s="126" t="s">
        <v>27</v>
      </c>
    </row>
    <row r="49" spans="1:23" ht="12" customHeight="1" thickTop="1" x14ac:dyDescent="0.15"/>
    <row r="50" spans="1:23" ht="21.75" customHeight="1" x14ac:dyDescent="0.15">
      <c r="A50" s="12" t="s">
        <v>136</v>
      </c>
      <c r="B50" s="18"/>
    </row>
    <row r="51" spans="1:23" ht="21" customHeight="1" x14ac:dyDescent="0.15">
      <c r="A51" s="20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3" ht="21" customHeight="1" x14ac:dyDescent="0.15">
      <c r="A52" s="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3" ht="21" customHeight="1" x14ac:dyDescent="0.15">
      <c r="A53" s="1"/>
    </row>
    <row r="54" spans="1:23" x14ac:dyDescent="0.15">
      <c r="A54" s="1"/>
      <c r="B54" s="26"/>
      <c r="C54" s="26"/>
      <c r="D54" s="26"/>
      <c r="E54" s="26"/>
      <c r="F54" s="26"/>
      <c r="G54" s="26"/>
      <c r="O54" s="95" t="s">
        <v>156</v>
      </c>
      <c r="P54" s="125"/>
      <c r="Q54" s="67"/>
      <c r="R54" s="65"/>
      <c r="S54" s="65"/>
      <c r="T54" s="65"/>
      <c r="U54" s="65"/>
      <c r="V54" s="65"/>
      <c r="W54" s="66"/>
    </row>
  </sheetData>
  <sheetProtection algorithmName="SHA-512" hashValue="2qs4NQDtJM70CjIbWoAKRpHEyAct71WB7cYR1MUtF/YTdUAacrpBhO8HwZhPs3ZTAWgfxG4P93kiYcjWX2KdcQ==" saltValue="jOsCv1RhLWaJVbLDyu9Lcg==" spinCount="100000" sheet="1" selectLockedCells="1"/>
  <protectedRanges>
    <protectedRange sqref="G22:G23 I22:I23 O22:O23 Q22:Q23 M25 P25 E22:E23 M22:M23 E10:M10 E11:W11 P10:W10 P29:W29 D29:D30 D10:D11 M44 P44 E29:M29 E30:W30 G41:G42 I41:I42 O41:O42 Q41:Q42 E41:E42 M41:M42" name="範囲1_2"/>
  </protectedRanges>
  <mergeCells count="71">
    <mergeCell ref="P9:R9"/>
    <mergeCell ref="L9:M9"/>
    <mergeCell ref="D11:V11"/>
    <mergeCell ref="N12:V12"/>
    <mergeCell ref="M19:O19"/>
    <mergeCell ref="D10:M10"/>
    <mergeCell ref="P10:V10"/>
    <mergeCell ref="C19:E19"/>
    <mergeCell ref="P19:V19"/>
    <mergeCell ref="P18:V18"/>
    <mergeCell ref="M18:O18"/>
    <mergeCell ref="C18:E18"/>
    <mergeCell ref="F18:K18"/>
    <mergeCell ref="F19:K19"/>
    <mergeCell ref="P28:R28"/>
    <mergeCell ref="P34:V34"/>
    <mergeCell ref="F34:K34"/>
    <mergeCell ref="L25:M25"/>
    <mergeCell ref="E25:F25"/>
    <mergeCell ref="L28:M28"/>
    <mergeCell ref="D29:M29"/>
    <mergeCell ref="D30:V30"/>
    <mergeCell ref="P29:V29"/>
    <mergeCell ref="B34:E34"/>
    <mergeCell ref="C20:E20"/>
    <mergeCell ref="R25:T25"/>
    <mergeCell ref="P20:V20"/>
    <mergeCell ref="M20:O20"/>
    <mergeCell ref="F20:K20"/>
    <mergeCell ref="R44:T44"/>
    <mergeCell ref="N31:V31"/>
    <mergeCell ref="M38:O38"/>
    <mergeCell ref="L44:M44"/>
    <mergeCell ref="P39:V39"/>
    <mergeCell ref="P37:V37"/>
    <mergeCell ref="P35:V35"/>
    <mergeCell ref="P38:V38"/>
    <mergeCell ref="M36:O36"/>
    <mergeCell ref="M39:O39"/>
    <mergeCell ref="P36:V36"/>
    <mergeCell ref="L34:O34"/>
    <mergeCell ref="K48:N48"/>
    <mergeCell ref="F35:K35"/>
    <mergeCell ref="M35:O35"/>
    <mergeCell ref="E44:F44"/>
    <mergeCell ref="C37:E37"/>
    <mergeCell ref="F37:K37"/>
    <mergeCell ref="C39:E39"/>
    <mergeCell ref="C35:E35"/>
    <mergeCell ref="C38:E38"/>
    <mergeCell ref="M37:O37"/>
    <mergeCell ref="F39:K39"/>
    <mergeCell ref="F38:K38"/>
    <mergeCell ref="C36:E36"/>
    <mergeCell ref="F36:K36"/>
    <mergeCell ref="A1:B1"/>
    <mergeCell ref="A3:W3"/>
    <mergeCell ref="A5:W5"/>
    <mergeCell ref="A6:W6"/>
    <mergeCell ref="C17:E17"/>
    <mergeCell ref="P17:V17"/>
    <mergeCell ref="M16:O16"/>
    <mergeCell ref="B15:E15"/>
    <mergeCell ref="P16:V16"/>
    <mergeCell ref="P15:V15"/>
    <mergeCell ref="M17:O17"/>
    <mergeCell ref="C16:E16"/>
    <mergeCell ref="F15:K15"/>
    <mergeCell ref="F16:K16"/>
    <mergeCell ref="F17:K17"/>
    <mergeCell ref="L15:O15"/>
  </mergeCells>
  <phoneticPr fontId="3"/>
  <dataValidations count="5">
    <dataValidation type="list" imeMode="off" allowBlank="1" showInputMessage="1" showErrorMessage="1" sqref="Q22:Q23 I22:I23 Q41:Q42 I41:I42" xr:uid="{00000000-0002-0000-0100-000000000000}">
      <formula1>"1,2,3,4,5,6,7,8,9,10,11,12,13,14,15,16,17,18,19,20,21,22,23,24,25,26,27,28,29,30,31"</formula1>
    </dataValidation>
    <dataValidation type="list" imeMode="off" allowBlank="1" showInputMessage="1" showErrorMessage="1" sqref="O22:O23 G22:G23 O41:O42 G41:G42" xr:uid="{00000000-0002-0000-0100-000001000000}">
      <formula1>"4,5,6,7,8,9,10,11,12,1,2,3"</formula1>
    </dataValidation>
    <dataValidation type="list" imeMode="off" allowBlank="1" showInputMessage="1" showErrorMessage="1" sqref="M41:M42 E22:E23 M22:M23 E41:E42" xr:uid="{00000000-0002-0000-0100-000002000000}">
      <formula1>"2025,2026"</formula1>
    </dataValidation>
    <dataValidation imeMode="off" allowBlank="1" showInputMessage="1" showErrorMessage="1" sqref="F16:K20 P16:V20 P35:V39 F35:K39 P10:V10 P29:V29 C1" xr:uid="{00000000-0002-0000-0100-000003000000}"/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M35:O39 C16:E20 M16:O20 C35:E39" xr:uid="{00000000-0002-0000-0100-000004000000}">
      <formula1>2500000</formula1>
      <formula2>2599999</formula2>
    </dataValidation>
  </dataValidations>
  <printOptions horizontalCentered="1" verticalCentered="1"/>
  <pageMargins left="0.3" right="0.16" top="0.26" bottom="0.25" header="0.16" footer="0.16"/>
  <pageSetup paperSize="9" scale="96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11" r:id="rId4" name="Check Box 691">
              <controlPr defaultSize="0" autoFill="0" autoLine="0" autoPict="0">
                <anchor moveWithCells="1">
                  <from>
                    <xdr:col>3</xdr:col>
                    <xdr:colOff>95250</xdr:colOff>
                    <xdr:row>11</xdr:row>
                    <xdr:rowOff>28575</xdr:rowOff>
                  </from>
                  <to>
                    <xdr:col>4</xdr:col>
                    <xdr:colOff>57150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2" r:id="rId5" name="Check Box 692">
              <controlPr defaultSize="0" autoFill="0" autoLine="0" autoPict="0">
                <anchor moveWithCells="1">
                  <from>
                    <xdr:col>6</xdr:col>
                    <xdr:colOff>85725</xdr:colOff>
                    <xdr:row>11</xdr:row>
                    <xdr:rowOff>28575</xdr:rowOff>
                  </from>
                  <to>
                    <xdr:col>7</xdr:col>
                    <xdr:colOff>28575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3" r:id="rId6" name="Check Box 693">
              <controlPr defaultSize="0" autoFill="0" autoLine="0" autoPict="0">
                <anchor moveWithCells="1">
                  <from>
                    <xdr:col>10</xdr:col>
                    <xdr:colOff>123825</xdr:colOff>
                    <xdr:row>11</xdr:row>
                    <xdr:rowOff>28575</xdr:rowOff>
                  </from>
                  <to>
                    <xdr:col>11</xdr:col>
                    <xdr:colOff>47625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3" r:id="rId7" name="Check Box 2209">
              <controlPr defaultSize="0" autoFill="0" autoLine="0" autoPict="0">
                <anchor moveWithCells="1">
                  <from>
                    <xdr:col>3</xdr:col>
                    <xdr:colOff>95250</xdr:colOff>
                    <xdr:row>30</xdr:row>
                    <xdr:rowOff>57150</xdr:rowOff>
                  </from>
                  <to>
                    <xdr:col>4</xdr:col>
                    <xdr:colOff>57150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4" r:id="rId8" name="Check Box 2210">
              <controlPr defaultSize="0" autoFill="0" autoLine="0" autoPict="0">
                <anchor moveWithCells="1">
                  <from>
                    <xdr:col>6</xdr:col>
                    <xdr:colOff>85725</xdr:colOff>
                    <xdr:row>30</xdr:row>
                    <xdr:rowOff>57150</xdr:rowOff>
                  </from>
                  <to>
                    <xdr:col>7</xdr:col>
                    <xdr:colOff>28575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5" r:id="rId9" name="Check Box 2211">
              <controlPr defaultSize="0" autoFill="0" autoLine="0" autoPict="0">
                <anchor moveWithCells="1">
                  <from>
                    <xdr:col>10</xdr:col>
                    <xdr:colOff>123825</xdr:colOff>
                    <xdr:row>30</xdr:row>
                    <xdr:rowOff>66675</xdr:rowOff>
                  </from>
                  <to>
                    <xdr:col>11</xdr:col>
                    <xdr:colOff>47625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6" r:id="rId10" name="Check Box 2702">
              <controlPr defaultSize="0" autoFill="0" autoLine="0" autoPict="0">
                <anchor moveWithCells="1">
                  <from>
                    <xdr:col>12</xdr:col>
                    <xdr:colOff>247650</xdr:colOff>
                    <xdr:row>8</xdr:row>
                    <xdr:rowOff>9525</xdr:rowOff>
                  </from>
                  <to>
                    <xdr:col>13</xdr:col>
                    <xdr:colOff>85725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8" r:id="rId11" name="Check Box 2704">
              <controlPr defaultSize="0" autoFill="0" autoLine="0" autoPict="0">
                <anchor moveWithCells="1">
                  <from>
                    <xdr:col>10</xdr:col>
                    <xdr:colOff>238125</xdr:colOff>
                    <xdr:row>8</xdr:row>
                    <xdr:rowOff>9525</xdr:rowOff>
                  </from>
                  <to>
                    <xdr:col>11</xdr:col>
                    <xdr:colOff>152400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8" r:id="rId12" name="Check Box 2714">
              <controlPr defaultSize="0" autoFill="0" autoLine="0" autoPict="0">
                <anchor moveWithCells="1">
                  <from>
                    <xdr:col>17</xdr:col>
                    <xdr:colOff>95250</xdr:colOff>
                    <xdr:row>8</xdr:row>
                    <xdr:rowOff>9525</xdr:rowOff>
                  </from>
                  <to>
                    <xdr:col>18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9" r:id="rId13" name="Check Box 2715">
              <controlPr defaultSize="0" autoFill="0" autoLine="0" autoPict="0">
                <anchor moveWithCells="1">
                  <from>
                    <xdr:col>14</xdr:col>
                    <xdr:colOff>152400</xdr:colOff>
                    <xdr:row>8</xdr:row>
                    <xdr:rowOff>0</xdr:rowOff>
                  </from>
                  <to>
                    <xdr:col>15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6" r:id="rId14" name="Check Box 2722">
              <controlPr defaultSize="0" autoFill="0" autoLine="0" autoPict="0">
                <anchor moveWithCells="1">
                  <from>
                    <xdr:col>12</xdr:col>
                    <xdr:colOff>247650</xdr:colOff>
                    <xdr:row>27</xdr:row>
                    <xdr:rowOff>9525</xdr:rowOff>
                  </from>
                  <to>
                    <xdr:col>13</xdr:col>
                    <xdr:colOff>85725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7" r:id="rId15" name="Check Box 2723">
              <controlPr defaultSize="0" autoFill="0" autoLine="0" autoPict="0">
                <anchor moveWithCells="1">
                  <from>
                    <xdr:col>10</xdr:col>
                    <xdr:colOff>238125</xdr:colOff>
                    <xdr:row>27</xdr:row>
                    <xdr:rowOff>9525</xdr:rowOff>
                  </from>
                  <to>
                    <xdr:col>11</xdr:col>
                    <xdr:colOff>152400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8" r:id="rId16" name="Check Box 2724">
              <controlPr defaultSize="0" autoFill="0" autoLine="0" autoPict="0">
                <anchor moveWithCells="1">
                  <from>
                    <xdr:col>17</xdr:col>
                    <xdr:colOff>95250</xdr:colOff>
                    <xdr:row>27</xdr:row>
                    <xdr:rowOff>9525</xdr:rowOff>
                  </from>
                  <to>
                    <xdr:col>18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9" r:id="rId17" name="Check Box 2725">
              <controlPr defaultSize="0" autoFill="0" autoLine="0" autoPict="0">
                <anchor moveWithCells="1">
                  <from>
                    <xdr:col>14</xdr:col>
                    <xdr:colOff>152400</xdr:colOff>
                    <xdr:row>27</xdr:row>
                    <xdr:rowOff>0</xdr:rowOff>
                  </from>
                  <to>
                    <xdr:col>15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58"/>
  <sheetViews>
    <sheetView showGridLines="0" view="pageBreakPreview" topLeftCell="A3" zoomScale="90" zoomScaleNormal="90" zoomScaleSheetLayoutView="90" workbookViewId="0">
      <selection activeCell="C1" sqref="C1"/>
    </sheetView>
  </sheetViews>
  <sheetFormatPr defaultColWidth="9" defaultRowHeight="12" x14ac:dyDescent="0.15"/>
  <cols>
    <col min="1" max="1" width="4.625" style="2" customWidth="1"/>
    <col min="2" max="2" width="4.875" style="2" customWidth="1"/>
    <col min="3" max="3" width="9.375" style="2" customWidth="1"/>
    <col min="4" max="4" width="6.875" style="2" customWidth="1"/>
    <col min="5" max="5" width="3.75" style="2" customWidth="1"/>
    <col min="6" max="6" width="5.625" style="2" customWidth="1"/>
    <col min="7" max="7" width="4.625" style="2" customWidth="1"/>
    <col min="8" max="8" width="6.125" style="2" customWidth="1"/>
    <col min="9" max="10" width="3.625" style="2" customWidth="1"/>
    <col min="11" max="11" width="4.625" style="2" customWidth="1"/>
    <col min="12" max="12" width="6.125" style="2" customWidth="1"/>
    <col min="13" max="13" width="4.625" style="2" customWidth="1"/>
    <col min="14" max="14" width="5.75" style="2" customWidth="1"/>
    <col min="15" max="15" width="4.25" style="2" customWidth="1"/>
    <col min="16" max="16" width="4.625" style="2" customWidth="1"/>
    <col min="17" max="17" width="4.75" style="2" customWidth="1"/>
    <col min="18" max="18" width="5.375" style="2" customWidth="1"/>
    <col min="19" max="19" width="6.125" style="2" customWidth="1"/>
    <col min="20" max="20" width="4.625" style="2" customWidth="1"/>
    <col min="21" max="21" width="5.375" style="2" customWidth="1"/>
    <col min="22" max="22" width="12.75" style="100" customWidth="1"/>
    <col min="23" max="16384" width="9" style="2"/>
  </cols>
  <sheetData>
    <row r="1" spans="1:22" ht="13.5" customHeight="1" x14ac:dyDescent="0.15">
      <c r="A1" s="197" t="s">
        <v>28</v>
      </c>
      <c r="B1" s="197"/>
      <c r="C1" s="141" t="s">
        <v>111</v>
      </c>
      <c r="D1" s="26"/>
    </row>
    <row r="2" spans="1:22" ht="15.75" customHeight="1" x14ac:dyDescent="0.15"/>
    <row r="3" spans="1:22" ht="21" x14ac:dyDescent="0.15">
      <c r="A3" s="242" t="s">
        <v>29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</row>
    <row r="4" spans="1:22" ht="8.25" customHeight="1" x14ac:dyDescent="0.15"/>
    <row r="5" spans="1:22" ht="8.25" customHeight="1" x14ac:dyDescent="0.15"/>
    <row r="6" spans="1:22" ht="24" customHeight="1" x14ac:dyDescent="0.15">
      <c r="A6" s="18" t="s">
        <v>122</v>
      </c>
    </row>
    <row r="7" spans="1:22" ht="17.25" customHeight="1" x14ac:dyDescent="0.15">
      <c r="B7" s="11"/>
      <c r="C7" s="4" t="s">
        <v>123</v>
      </c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37"/>
      <c r="V7" s="132"/>
    </row>
    <row r="8" spans="1:22" ht="17.25" customHeight="1" x14ac:dyDescent="0.15">
      <c r="C8" s="4" t="s">
        <v>124</v>
      </c>
      <c r="D8" s="256"/>
      <c r="E8" s="256"/>
      <c r="F8" s="256"/>
      <c r="G8" s="256"/>
      <c r="H8" s="2" t="s">
        <v>30</v>
      </c>
      <c r="I8" s="257"/>
      <c r="J8" s="257"/>
      <c r="K8" s="257"/>
      <c r="L8" s="257"/>
      <c r="M8" s="2" t="s">
        <v>125</v>
      </c>
      <c r="N8" s="37"/>
      <c r="O8" s="37"/>
      <c r="P8" s="37"/>
      <c r="Q8" s="37"/>
      <c r="S8" s="175"/>
      <c r="T8" s="171"/>
      <c r="V8" s="178" t="s">
        <v>121</v>
      </c>
    </row>
    <row r="9" spans="1:22" ht="6" customHeight="1" x14ac:dyDescent="0.15">
      <c r="C9" s="4"/>
      <c r="D9" s="175"/>
      <c r="E9" s="175"/>
      <c r="F9" s="175"/>
      <c r="G9" s="175"/>
      <c r="I9" s="5"/>
      <c r="J9" s="5"/>
      <c r="K9" s="5"/>
      <c r="L9" s="5"/>
      <c r="N9" s="37"/>
      <c r="O9" s="37"/>
      <c r="P9" s="37"/>
      <c r="Q9" s="37"/>
      <c r="S9" s="175"/>
      <c r="T9" s="171"/>
    </row>
    <row r="10" spans="1:22" ht="23.25" customHeight="1" x14ac:dyDescent="0.15">
      <c r="A10" s="23" t="s">
        <v>128</v>
      </c>
      <c r="V10" s="101" t="s">
        <v>66</v>
      </c>
    </row>
    <row r="11" spans="1:22" ht="21" customHeight="1" x14ac:dyDescent="0.15">
      <c r="B11" s="36"/>
      <c r="C11" s="2" t="s">
        <v>134</v>
      </c>
      <c r="V11" s="102" t="s">
        <v>67</v>
      </c>
    </row>
    <row r="12" spans="1:22" ht="21" customHeight="1" x14ac:dyDescent="0.15">
      <c r="B12" s="36"/>
      <c r="C12" s="2" t="s">
        <v>133</v>
      </c>
      <c r="V12" s="102" t="s">
        <v>68</v>
      </c>
    </row>
    <row r="13" spans="1:22" ht="6" customHeight="1" x14ac:dyDescent="0.15"/>
    <row r="14" spans="1:22" ht="23.25" customHeight="1" thickBot="1" x14ac:dyDescent="0.2">
      <c r="A14" s="23" t="s">
        <v>129</v>
      </c>
    </row>
    <row r="15" spans="1:22" ht="18.75" customHeight="1" thickBot="1" x14ac:dyDescent="0.2">
      <c r="A15" s="118"/>
      <c r="B15" s="205" t="s">
        <v>24</v>
      </c>
      <c r="C15" s="206"/>
      <c r="D15" s="207"/>
      <c r="E15" s="211" t="s">
        <v>25</v>
      </c>
      <c r="F15" s="206"/>
      <c r="G15" s="206"/>
      <c r="H15" s="206"/>
      <c r="I15" s="206"/>
      <c r="J15" s="212"/>
      <c r="K15" s="205" t="s">
        <v>24</v>
      </c>
      <c r="L15" s="206"/>
      <c r="M15" s="206"/>
      <c r="N15" s="207"/>
      <c r="O15" s="211" t="s">
        <v>25</v>
      </c>
      <c r="P15" s="206"/>
      <c r="Q15" s="206"/>
      <c r="R15" s="206"/>
      <c r="S15" s="206"/>
      <c r="T15" s="212"/>
      <c r="U15" s="120"/>
    </row>
    <row r="16" spans="1:22" ht="18" customHeight="1" thickTop="1" x14ac:dyDescent="0.15">
      <c r="A16" s="119"/>
      <c r="B16" s="91">
        <v>1</v>
      </c>
      <c r="C16" s="240"/>
      <c r="D16" s="241"/>
      <c r="E16" s="237"/>
      <c r="F16" s="238"/>
      <c r="G16" s="238"/>
      <c r="H16" s="238"/>
      <c r="I16" s="238"/>
      <c r="J16" s="239"/>
      <c r="K16" s="92">
        <v>6</v>
      </c>
      <c r="L16" s="234"/>
      <c r="M16" s="235"/>
      <c r="N16" s="236"/>
      <c r="O16" s="237"/>
      <c r="P16" s="238"/>
      <c r="Q16" s="238"/>
      <c r="R16" s="238"/>
      <c r="S16" s="238"/>
      <c r="T16" s="239"/>
      <c r="U16" s="170"/>
    </row>
    <row r="17" spans="1:22" ht="18" customHeight="1" x14ac:dyDescent="0.15">
      <c r="A17" s="119"/>
      <c r="B17" s="84">
        <v>2</v>
      </c>
      <c r="C17" s="240"/>
      <c r="D17" s="241"/>
      <c r="E17" s="237"/>
      <c r="F17" s="238"/>
      <c r="G17" s="238"/>
      <c r="H17" s="238"/>
      <c r="I17" s="238"/>
      <c r="J17" s="239"/>
      <c r="K17" s="93">
        <v>7</v>
      </c>
      <c r="L17" s="234"/>
      <c r="M17" s="235"/>
      <c r="N17" s="236"/>
      <c r="O17" s="243" t="s">
        <v>3</v>
      </c>
      <c r="P17" s="244"/>
      <c r="Q17" s="244"/>
      <c r="R17" s="244"/>
      <c r="S17" s="244"/>
      <c r="T17" s="245"/>
      <c r="U17" s="170"/>
    </row>
    <row r="18" spans="1:22" ht="18" customHeight="1" x14ac:dyDescent="0.15">
      <c r="A18" s="119"/>
      <c r="B18" s="84">
        <v>3</v>
      </c>
      <c r="C18" s="240"/>
      <c r="D18" s="241"/>
      <c r="E18" s="237"/>
      <c r="F18" s="238"/>
      <c r="G18" s="238"/>
      <c r="H18" s="238"/>
      <c r="I18" s="238"/>
      <c r="J18" s="239"/>
      <c r="K18" s="93">
        <v>8</v>
      </c>
      <c r="L18" s="234"/>
      <c r="M18" s="235"/>
      <c r="N18" s="236"/>
      <c r="O18" s="243" t="s">
        <v>3</v>
      </c>
      <c r="P18" s="244"/>
      <c r="Q18" s="244"/>
      <c r="R18" s="244"/>
      <c r="S18" s="244"/>
      <c r="T18" s="245"/>
      <c r="U18" s="170"/>
      <c r="V18" s="103"/>
    </row>
    <row r="19" spans="1:22" ht="18" customHeight="1" x14ac:dyDescent="0.15">
      <c r="A19" s="119"/>
      <c r="B19" s="84">
        <v>4</v>
      </c>
      <c r="C19" s="240"/>
      <c r="D19" s="241"/>
      <c r="E19" s="237"/>
      <c r="F19" s="238"/>
      <c r="G19" s="238"/>
      <c r="H19" s="238"/>
      <c r="I19" s="238"/>
      <c r="J19" s="239"/>
      <c r="K19" s="93">
        <v>9</v>
      </c>
      <c r="L19" s="234"/>
      <c r="M19" s="235"/>
      <c r="N19" s="236"/>
      <c r="O19" s="243" t="s">
        <v>3</v>
      </c>
      <c r="P19" s="244"/>
      <c r="Q19" s="244"/>
      <c r="R19" s="244"/>
      <c r="S19" s="244"/>
      <c r="T19" s="245"/>
      <c r="U19" s="170"/>
      <c r="V19" s="103"/>
    </row>
    <row r="20" spans="1:22" ht="18" customHeight="1" thickBot="1" x14ac:dyDescent="0.2">
      <c r="A20" s="119"/>
      <c r="B20" s="85">
        <v>5</v>
      </c>
      <c r="C20" s="240"/>
      <c r="D20" s="241"/>
      <c r="E20" s="237"/>
      <c r="F20" s="238"/>
      <c r="G20" s="238"/>
      <c r="H20" s="238"/>
      <c r="I20" s="238"/>
      <c r="J20" s="239"/>
      <c r="K20" s="94">
        <v>10</v>
      </c>
      <c r="L20" s="234"/>
      <c r="M20" s="235"/>
      <c r="N20" s="236"/>
      <c r="O20" s="249" t="s">
        <v>3</v>
      </c>
      <c r="P20" s="250"/>
      <c r="Q20" s="250"/>
      <c r="R20" s="250"/>
      <c r="S20" s="250"/>
      <c r="T20" s="251"/>
      <c r="U20" s="170"/>
    </row>
    <row r="21" spans="1:22" ht="6" customHeight="1" x14ac:dyDescent="0.15">
      <c r="A21" s="25"/>
      <c r="B21" s="159"/>
      <c r="C21" s="159"/>
      <c r="D21" s="159"/>
      <c r="E21" s="160"/>
      <c r="F21" s="160"/>
      <c r="G21" s="160"/>
      <c r="H21" s="160"/>
      <c r="I21" s="160"/>
      <c r="J21" s="160"/>
      <c r="K21" s="160"/>
      <c r="L21" s="161"/>
      <c r="M21" s="159"/>
      <c r="N21" s="159"/>
      <c r="O21" s="159"/>
      <c r="P21" s="160"/>
      <c r="Q21" s="160"/>
      <c r="R21" s="160"/>
      <c r="S21" s="160"/>
      <c r="T21" s="160"/>
      <c r="U21" s="90"/>
      <c r="V21" s="103"/>
    </row>
    <row r="22" spans="1:22" ht="23.25" customHeight="1" x14ac:dyDescent="0.15">
      <c r="A22" s="151" t="s">
        <v>130</v>
      </c>
      <c r="B22" s="38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5"/>
      <c r="N22" s="26"/>
      <c r="O22" s="26"/>
      <c r="P22" s="26"/>
      <c r="Q22" s="26"/>
      <c r="R22" s="26"/>
      <c r="S22" s="26"/>
      <c r="T22" s="26"/>
      <c r="U22" s="26"/>
    </row>
    <row r="23" spans="1:22" ht="5.25" customHeight="1" x14ac:dyDescent="0.15">
      <c r="A23" s="151"/>
      <c r="B23" s="38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5"/>
      <c r="N23" s="26"/>
      <c r="O23" s="26"/>
      <c r="P23" s="26"/>
      <c r="Q23" s="26"/>
      <c r="R23" s="26"/>
      <c r="S23" s="26"/>
      <c r="T23" s="26"/>
      <c r="U23" s="26"/>
    </row>
    <row r="24" spans="1:22" ht="19.5" customHeight="1" x14ac:dyDescent="0.15">
      <c r="A24" s="121"/>
      <c r="B24" s="136" t="s">
        <v>137</v>
      </c>
      <c r="C24" s="136"/>
      <c r="D24" s="136"/>
      <c r="E24" s="136"/>
      <c r="F24" s="136"/>
      <c r="G24" s="136"/>
      <c r="H24" s="136"/>
      <c r="I24" s="136"/>
      <c r="J24" s="136"/>
      <c r="K24" s="145" t="s">
        <v>113</v>
      </c>
      <c r="L24" s="254" t="s">
        <v>116</v>
      </c>
      <c r="M24" s="254"/>
      <c r="N24" s="254" t="s">
        <v>118</v>
      </c>
      <c r="O24" s="254"/>
      <c r="P24" s="254"/>
      <c r="Q24" s="255"/>
      <c r="R24" s="255"/>
      <c r="S24" s="255"/>
      <c r="T24" s="255"/>
      <c r="U24" s="149"/>
      <c r="V24" s="138" t="s">
        <v>144</v>
      </c>
    </row>
    <row r="25" spans="1:22" ht="6.75" customHeight="1" x14ac:dyDescent="0.15">
      <c r="A25" s="86"/>
      <c r="B25" s="38"/>
      <c r="C25" s="135"/>
      <c r="D25" s="26"/>
      <c r="E25" s="26"/>
      <c r="F25" s="26"/>
      <c r="G25" s="26"/>
      <c r="H25" s="26"/>
      <c r="I25" s="26"/>
      <c r="J25" s="26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26"/>
      <c r="V25" s="138"/>
    </row>
    <row r="26" spans="1:22" ht="18" customHeight="1" x14ac:dyDescent="0.15">
      <c r="A26" s="233" t="s">
        <v>52</v>
      </c>
      <c r="B26" s="233"/>
      <c r="C26" s="233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253" t="s">
        <v>23</v>
      </c>
      <c r="P26" s="253"/>
      <c r="Q26" s="187"/>
      <c r="R26" s="187"/>
      <c r="S26" s="187"/>
      <c r="T26" s="187"/>
      <c r="U26" s="26"/>
      <c r="V26" s="138" t="s">
        <v>145</v>
      </c>
    </row>
    <row r="27" spans="1:22" ht="18" customHeight="1" x14ac:dyDescent="0.15">
      <c r="A27" s="233" t="s">
        <v>53</v>
      </c>
      <c r="B27" s="233"/>
      <c r="C27" s="233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26"/>
    </row>
    <row r="28" spans="1:22" ht="5.25" customHeight="1" x14ac:dyDescent="0.15">
      <c r="A28" s="140"/>
      <c r="B28" s="140"/>
      <c r="C28" s="140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</row>
    <row r="29" spans="1:22" ht="18" customHeight="1" x14ac:dyDescent="0.15">
      <c r="A29" s="233" t="s">
        <v>54</v>
      </c>
      <c r="B29" s="233"/>
      <c r="C29" s="233"/>
      <c r="D29" s="168"/>
      <c r="E29" s="2" t="s">
        <v>0</v>
      </c>
      <c r="F29" s="150"/>
      <c r="G29" s="2" t="s">
        <v>1</v>
      </c>
      <c r="H29" s="150"/>
      <c r="I29" s="2" t="s">
        <v>126</v>
      </c>
      <c r="J29" s="173"/>
      <c r="K29" s="1" t="s">
        <v>48</v>
      </c>
      <c r="L29" s="168"/>
      <c r="M29" s="2" t="s">
        <v>0</v>
      </c>
      <c r="N29" s="150"/>
      <c r="O29" s="2" t="s">
        <v>1</v>
      </c>
      <c r="P29" s="150"/>
      <c r="Q29" s="2" t="s">
        <v>132</v>
      </c>
      <c r="R29" s="174"/>
      <c r="S29" s="30">
        <f>IF(OR(D29=0,F29=0,H29=0,L29=0,N29=0,P29=0),0,DATE(L29,N29,P29)-DATE(D29,F29,H29))</f>
        <v>0</v>
      </c>
      <c r="T29" s="2" t="s">
        <v>55</v>
      </c>
      <c r="V29" s="181" t="s">
        <v>139</v>
      </c>
    </row>
    <row r="30" spans="1:22" ht="18" customHeight="1" x14ac:dyDescent="0.15">
      <c r="A30" s="233" t="s">
        <v>54</v>
      </c>
      <c r="B30" s="233"/>
      <c r="C30" s="233"/>
      <c r="D30" s="168"/>
      <c r="E30" s="2" t="s">
        <v>0</v>
      </c>
      <c r="F30" s="150"/>
      <c r="G30" s="2" t="s">
        <v>1</v>
      </c>
      <c r="H30" s="150"/>
      <c r="I30" s="2" t="s">
        <v>126</v>
      </c>
      <c r="J30" s="173"/>
      <c r="K30" s="1" t="s">
        <v>48</v>
      </c>
      <c r="L30" s="168"/>
      <c r="M30" s="2" t="s">
        <v>0</v>
      </c>
      <c r="N30" s="150"/>
      <c r="O30" s="2" t="s">
        <v>1</v>
      </c>
      <c r="P30" s="150"/>
      <c r="Q30" s="2" t="s">
        <v>132</v>
      </c>
      <c r="R30" s="172"/>
      <c r="S30" s="30">
        <f>IF(OR(D30=0,F30=0,H30=0,L30=0,N30=0,P30=0),0,DATE(L30,N30,P30)-DATE(D30,F30,H30))</f>
        <v>0</v>
      </c>
      <c r="T30" s="2" t="s">
        <v>55</v>
      </c>
      <c r="V30" s="180" t="s">
        <v>79</v>
      </c>
    </row>
    <row r="31" spans="1:22" ht="6" customHeight="1" x14ac:dyDescent="0.15">
      <c r="A31" s="38"/>
      <c r="B31" s="3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5"/>
      <c r="N31" s="26"/>
      <c r="O31" s="26"/>
      <c r="P31" s="26"/>
      <c r="Q31" s="26"/>
      <c r="R31" s="26"/>
      <c r="S31" s="26"/>
      <c r="T31" s="26"/>
      <c r="U31" s="26"/>
      <c r="V31" s="104"/>
    </row>
    <row r="32" spans="1:22" ht="23.25" customHeight="1" x14ac:dyDescent="0.15">
      <c r="A32" s="23" t="s">
        <v>131</v>
      </c>
    </row>
    <row r="33" spans="1:22" s="109" customFormat="1" ht="21" customHeight="1" x14ac:dyDescent="0.15">
      <c r="B33" s="110" t="s">
        <v>151</v>
      </c>
      <c r="V33" s="106" t="s">
        <v>154</v>
      </c>
    </row>
    <row r="34" spans="1:22" ht="20.25" customHeight="1" x14ac:dyDescent="0.15">
      <c r="C34" s="2" t="s">
        <v>31</v>
      </c>
      <c r="E34" s="247"/>
      <c r="F34" s="248"/>
      <c r="G34" s="19" t="s">
        <v>152</v>
      </c>
      <c r="J34" s="11"/>
      <c r="K34" s="150"/>
      <c r="L34" s="27" t="s">
        <v>50</v>
      </c>
      <c r="M34" s="226" t="str">
        <f>IF(AND(E34&lt;&gt;"",K34&lt;&gt;""),K34*8500,"")</f>
        <v/>
      </c>
      <c r="N34" s="227"/>
      <c r="O34" s="68" t="s">
        <v>43</v>
      </c>
      <c r="P34" s="150"/>
      <c r="Q34" s="27" t="s">
        <v>26</v>
      </c>
      <c r="R34" s="222" t="str">
        <f>IF(M34&lt;&gt;"",M34*P34,"")</f>
        <v/>
      </c>
      <c r="S34" s="224"/>
      <c r="T34" s="27" t="s">
        <v>46</v>
      </c>
      <c r="V34" s="100" t="s">
        <v>42</v>
      </c>
    </row>
    <row r="35" spans="1:22" ht="8.25" customHeight="1" x14ac:dyDescent="0.15">
      <c r="E35" s="39"/>
      <c r="F35" s="39"/>
      <c r="G35" s="19"/>
      <c r="J35" s="11"/>
      <c r="K35" s="11"/>
      <c r="M35" s="111"/>
      <c r="N35" s="111"/>
      <c r="O35" s="111"/>
      <c r="P35" s="11"/>
      <c r="R35" s="115"/>
      <c r="S35" s="112"/>
    </row>
    <row r="36" spans="1:22" s="109" customFormat="1" ht="21" customHeight="1" x14ac:dyDescent="0.15">
      <c r="B36" s="110" t="s">
        <v>153</v>
      </c>
      <c r="E36" s="113"/>
      <c r="F36" s="113"/>
      <c r="Q36" s="114"/>
      <c r="R36" s="116"/>
      <c r="S36" s="113"/>
      <c r="V36" s="106"/>
    </row>
    <row r="37" spans="1:22" ht="20.25" customHeight="1" x14ac:dyDescent="0.15">
      <c r="C37" s="2" t="s">
        <v>31</v>
      </c>
      <c r="E37" s="247"/>
      <c r="F37" s="248"/>
      <c r="G37" s="2" t="s">
        <v>27</v>
      </c>
      <c r="H37" s="4"/>
      <c r="I37" s="11" t="s">
        <v>32</v>
      </c>
      <c r="K37" s="176"/>
      <c r="L37" s="27" t="s">
        <v>50</v>
      </c>
      <c r="M37" s="226" t="str">
        <f>IF(AND(K37&lt;&gt;"",E37&lt;&gt;"")*K37&lt;&gt;0,E37*K37,"")</f>
        <v/>
      </c>
      <c r="N37" s="227"/>
      <c r="O37" s="68" t="s">
        <v>43</v>
      </c>
      <c r="P37" s="150"/>
      <c r="Q37" s="27" t="s">
        <v>26</v>
      </c>
      <c r="R37" s="222" t="str">
        <f>IF(M37&lt;&gt;"",M37*P37,"")</f>
        <v/>
      </c>
      <c r="S37" s="224"/>
      <c r="T37" s="27" t="s">
        <v>44</v>
      </c>
    </row>
    <row r="38" spans="1:22" ht="38.25" customHeight="1" x14ac:dyDescent="0.15">
      <c r="B38" s="153"/>
      <c r="C38" s="109"/>
      <c r="E38" s="39"/>
      <c r="F38" s="39"/>
      <c r="S38" s="39"/>
      <c r="T38" s="39"/>
      <c r="V38" s="108" t="s">
        <v>56</v>
      </c>
    </row>
    <row r="39" spans="1:22" ht="21" customHeight="1" x14ac:dyDescent="0.15">
      <c r="C39" s="18"/>
      <c r="D39" s="12"/>
      <c r="E39" s="39"/>
      <c r="F39" s="143" t="s">
        <v>106</v>
      </c>
      <c r="I39" s="23" t="s">
        <v>45</v>
      </c>
      <c r="K39" s="246" t="str">
        <f>IF(OR(E34&lt;&gt;"",E37&lt;&gt;""),SUM(R34:S37),"")</f>
        <v/>
      </c>
      <c r="L39" s="246"/>
      <c r="M39" s="246"/>
      <c r="N39" s="246"/>
      <c r="O39" s="152"/>
      <c r="P39" s="23" t="s">
        <v>27</v>
      </c>
      <c r="U39" s="39"/>
      <c r="V39" s="100" t="s">
        <v>146</v>
      </c>
    </row>
    <row r="40" spans="1:22" ht="14.25" customHeight="1" x14ac:dyDescent="0.15">
      <c r="E40" s="39"/>
      <c r="F40" s="39"/>
      <c r="S40" s="39"/>
      <c r="T40" s="39"/>
      <c r="V40" s="100" t="s">
        <v>57</v>
      </c>
    </row>
    <row r="41" spans="1:22" ht="6" customHeight="1" x14ac:dyDescent="0.15">
      <c r="A41" s="1"/>
      <c r="B41" s="1"/>
    </row>
    <row r="42" spans="1:22" ht="15.95" customHeight="1" x14ac:dyDescent="0.15">
      <c r="A42" s="35" t="s">
        <v>34</v>
      </c>
      <c r="B42" s="1"/>
      <c r="V42" s="107" t="s">
        <v>33</v>
      </c>
    </row>
    <row r="43" spans="1:22" ht="14.25" customHeight="1" x14ac:dyDescent="0.15">
      <c r="A43" s="19" t="s">
        <v>150</v>
      </c>
      <c r="V43" s="100" t="s">
        <v>89</v>
      </c>
    </row>
    <row r="44" spans="1:22" ht="14.25" customHeight="1" x14ac:dyDescent="0.15">
      <c r="A44" s="19" t="s">
        <v>41</v>
      </c>
      <c r="V44" s="100" t="s">
        <v>90</v>
      </c>
    </row>
    <row r="45" spans="1:22" ht="14.25" customHeight="1" x14ac:dyDescent="0.15">
      <c r="A45" s="35" t="s">
        <v>97</v>
      </c>
      <c r="B45" s="1"/>
      <c r="V45" s="100" t="s">
        <v>112</v>
      </c>
    </row>
    <row r="46" spans="1:22" ht="14.25" customHeight="1" x14ac:dyDescent="0.15">
      <c r="A46" s="19" t="s">
        <v>105</v>
      </c>
    </row>
    <row r="47" spans="1:22" ht="14.25" customHeight="1" x14ac:dyDescent="0.15">
      <c r="A47" s="19"/>
    </row>
    <row r="48" spans="1:22" ht="21" customHeight="1" x14ac:dyDescent="0.15">
      <c r="A48" s="12" t="s">
        <v>136</v>
      </c>
      <c r="V48" s="53"/>
    </row>
    <row r="49" spans="1:22" ht="15.95" customHeight="1" x14ac:dyDescent="0.15">
      <c r="A49" s="73" t="s">
        <v>35</v>
      </c>
      <c r="B49" s="74"/>
      <c r="C49" s="74"/>
      <c r="D49" s="74"/>
      <c r="E49" s="74"/>
      <c r="F49" s="74"/>
      <c r="G49" s="74"/>
      <c r="H49" s="74"/>
      <c r="I49" s="74"/>
      <c r="J49" s="73" t="s">
        <v>36</v>
      </c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5"/>
      <c r="V49" s="105"/>
    </row>
    <row r="50" spans="1:22" ht="16.5" customHeight="1" x14ac:dyDescent="0.15">
      <c r="A50" s="41"/>
      <c r="B50" s="76" t="s">
        <v>37</v>
      </c>
      <c r="C50" s="76" t="s">
        <v>51</v>
      </c>
      <c r="D50" s="42" t="s">
        <v>48</v>
      </c>
      <c r="E50" s="76" t="s">
        <v>37</v>
      </c>
      <c r="F50" s="44"/>
      <c r="G50" s="43" t="s">
        <v>49</v>
      </c>
      <c r="H50" s="43"/>
      <c r="I50" s="43"/>
      <c r="J50" s="48" t="s">
        <v>38</v>
      </c>
      <c r="K50" s="47"/>
      <c r="L50" s="40" t="s">
        <v>32</v>
      </c>
      <c r="M50" s="71" t="s">
        <v>47</v>
      </c>
      <c r="N50" s="47"/>
      <c r="O50" s="47"/>
      <c r="P50" s="40" t="s">
        <v>43</v>
      </c>
      <c r="Q50" s="47"/>
      <c r="R50" s="69" t="s">
        <v>26</v>
      </c>
      <c r="S50" s="47"/>
      <c r="T50" s="47"/>
      <c r="U50" s="62" t="s">
        <v>27</v>
      </c>
    </row>
    <row r="51" spans="1:22" ht="16.5" customHeight="1" x14ac:dyDescent="0.15">
      <c r="A51" s="45"/>
      <c r="B51" s="76" t="s">
        <v>37</v>
      </c>
      <c r="C51" s="76" t="s">
        <v>51</v>
      </c>
      <c r="D51" s="42" t="s">
        <v>48</v>
      </c>
      <c r="E51" s="71" t="s">
        <v>37</v>
      </c>
      <c r="F51" s="40"/>
      <c r="G51" s="43" t="s">
        <v>49</v>
      </c>
      <c r="H51" s="47"/>
      <c r="I51" s="47"/>
      <c r="J51" s="48" t="s">
        <v>38</v>
      </c>
      <c r="K51" s="47"/>
      <c r="L51" s="40" t="s">
        <v>32</v>
      </c>
      <c r="M51" s="71" t="s">
        <v>47</v>
      </c>
      <c r="N51" s="47"/>
      <c r="O51" s="47"/>
      <c r="P51" s="40" t="s">
        <v>43</v>
      </c>
      <c r="Q51" s="47"/>
      <c r="R51" s="69" t="s">
        <v>26</v>
      </c>
      <c r="S51" s="47"/>
      <c r="T51" s="47"/>
      <c r="U51" s="62" t="s">
        <v>27</v>
      </c>
    </row>
    <row r="52" spans="1:22" ht="16.5" customHeight="1" x14ac:dyDescent="0.15">
      <c r="A52" s="45"/>
      <c r="B52" s="71" t="s">
        <v>37</v>
      </c>
      <c r="C52" s="71" t="s">
        <v>51</v>
      </c>
      <c r="D52" s="46" t="s">
        <v>48</v>
      </c>
      <c r="E52" s="71" t="s">
        <v>37</v>
      </c>
      <c r="F52" s="40"/>
      <c r="G52" s="47" t="s">
        <v>49</v>
      </c>
      <c r="H52" s="47"/>
      <c r="I52" s="49"/>
      <c r="J52" s="48" t="s">
        <v>38</v>
      </c>
      <c r="K52" s="47"/>
      <c r="L52" s="40" t="s">
        <v>32</v>
      </c>
      <c r="M52" s="71" t="s">
        <v>47</v>
      </c>
      <c r="N52" s="47"/>
      <c r="O52" s="47"/>
      <c r="P52" s="40" t="s">
        <v>43</v>
      </c>
      <c r="Q52" s="47"/>
      <c r="R52" s="69" t="s">
        <v>26</v>
      </c>
      <c r="S52" s="47"/>
      <c r="T52" s="47"/>
      <c r="U52" s="62" t="s">
        <v>27</v>
      </c>
    </row>
    <row r="53" spans="1:22" ht="15.95" customHeight="1" x14ac:dyDescent="0.15">
      <c r="A53" s="35"/>
      <c r="B53" s="35"/>
      <c r="C53" s="19"/>
      <c r="D53" s="19"/>
      <c r="E53" s="50"/>
      <c r="F53" s="50"/>
      <c r="G53" s="19"/>
      <c r="H53" s="19"/>
      <c r="I53" s="19"/>
      <c r="J53" s="19"/>
      <c r="K53" s="19"/>
      <c r="P53" s="70" t="s">
        <v>39</v>
      </c>
      <c r="Q53" s="70"/>
      <c r="R53" s="49"/>
      <c r="S53" s="49"/>
      <c r="T53" s="49"/>
      <c r="U53" s="72" t="s">
        <v>27</v>
      </c>
    </row>
    <row r="54" spans="1:22" ht="21" customHeight="1" x14ac:dyDescent="0.15">
      <c r="A54" s="20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53"/>
    </row>
    <row r="55" spans="1:22" ht="21" customHeight="1" x14ac:dyDescent="0.15">
      <c r="A55" s="9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7"/>
      <c r="V55" s="53"/>
    </row>
    <row r="56" spans="1:22" ht="14.25" customHeight="1" x14ac:dyDescent="0.15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8"/>
      <c r="Q56" s="8"/>
      <c r="R56" s="8"/>
      <c r="S56" s="8"/>
      <c r="T56" s="8"/>
      <c r="V56" s="53"/>
    </row>
    <row r="57" spans="1:22" x14ac:dyDescent="0.15">
      <c r="A57" s="1"/>
      <c r="N57" s="64" t="s">
        <v>156</v>
      </c>
      <c r="O57" s="65"/>
      <c r="P57" s="65"/>
      <c r="Q57" s="65"/>
      <c r="R57" s="65"/>
      <c r="S57" s="65"/>
      <c r="T57" s="65"/>
      <c r="U57" s="66"/>
      <c r="V57" s="53"/>
    </row>
    <row r="58" spans="1:22" x14ac:dyDescent="0.15">
      <c r="A58" s="1"/>
      <c r="B58" s="26"/>
      <c r="C58" s="26"/>
      <c r="D58" s="26"/>
      <c r="E58" s="26"/>
      <c r="F58" s="26"/>
      <c r="G58" s="26"/>
      <c r="M58" s="26"/>
      <c r="V58" s="53"/>
    </row>
  </sheetData>
  <sheetProtection algorithmName="SHA-512" hashValue="cvdvdRSVGKC1GZLcGreuhb4V3e9MCQFMfwW0hjWSgIK7ldFCXQExBSPgDy9LfqlClRiIuc5i+6a3zYqhqzx92g==" saltValue="Fo7OZhngAfncwvw3qDS3MQ==" spinCount="100000" sheet="1" objects="1" scenarios="1" selectLockedCells="1"/>
  <protectedRanges>
    <protectedRange sqref="Q26:U26 I7:S7 J8:K9 O8:O9 F29:F30 H29:H30 N29:N30 P29:P30 D30 L29:L30 D26:N26 D27:U28 F8:F9" name="範囲1"/>
    <protectedRange sqref="N37 P37 P34:P35 K34:K35 K37 N34:N35" name="範囲1_1"/>
    <protectedRange sqref="D29" name="範囲1_2"/>
  </protectedRanges>
  <dataConsolidate/>
  <mergeCells count="47">
    <mergeCell ref="D7:S7"/>
    <mergeCell ref="O26:P26"/>
    <mergeCell ref="L24:M24"/>
    <mergeCell ref="N24:P24"/>
    <mergeCell ref="Q24:T24"/>
    <mergeCell ref="B15:D15"/>
    <mergeCell ref="E15:J15"/>
    <mergeCell ref="C16:D16"/>
    <mergeCell ref="D8:G8"/>
    <mergeCell ref="I8:L8"/>
    <mergeCell ref="C17:D17"/>
    <mergeCell ref="L17:N17"/>
    <mergeCell ref="E18:J18"/>
    <mergeCell ref="O17:T17"/>
    <mergeCell ref="O18:T18"/>
    <mergeCell ref="E19:J19"/>
    <mergeCell ref="L16:N16"/>
    <mergeCell ref="C18:D18"/>
    <mergeCell ref="K15:N15"/>
    <mergeCell ref="E17:J17"/>
    <mergeCell ref="K39:N39"/>
    <mergeCell ref="E37:F37"/>
    <mergeCell ref="M37:N37"/>
    <mergeCell ref="D26:N26"/>
    <mergeCell ref="D27:T27"/>
    <mergeCell ref="Q26:T26"/>
    <mergeCell ref="R37:S37"/>
    <mergeCell ref="R34:S34"/>
    <mergeCell ref="E34:F34"/>
    <mergeCell ref="M34:N34"/>
    <mergeCell ref="O20:T20"/>
    <mergeCell ref="A1:B1"/>
    <mergeCell ref="A30:C30"/>
    <mergeCell ref="A26:C26"/>
    <mergeCell ref="A27:C27"/>
    <mergeCell ref="L18:N18"/>
    <mergeCell ref="L19:N19"/>
    <mergeCell ref="L20:N20"/>
    <mergeCell ref="E20:J20"/>
    <mergeCell ref="C20:D20"/>
    <mergeCell ref="A3:U3"/>
    <mergeCell ref="A29:C29"/>
    <mergeCell ref="O15:T15"/>
    <mergeCell ref="O16:T16"/>
    <mergeCell ref="E16:J16"/>
    <mergeCell ref="O19:T19"/>
    <mergeCell ref="C19:D19"/>
  </mergeCells>
  <phoneticPr fontId="3"/>
  <dataValidations count="8">
    <dataValidation type="list" imeMode="off" allowBlank="1" showInputMessage="1" showErrorMessage="1" sqref="L29:L30 D29:D30" xr:uid="{00000000-0002-0000-0200-000000000000}">
      <formula1>"2025,2026"</formula1>
    </dataValidation>
    <dataValidation type="list" imeMode="off" allowBlank="1" showInputMessage="1" showErrorMessage="1" sqref="F29:F30 N29:N30" xr:uid="{00000000-0002-0000-0200-000001000000}">
      <formula1>"4,5,6,7,8,9,10,11,12,1,2,3"</formula1>
    </dataValidation>
    <dataValidation type="list" imeMode="off" allowBlank="1" showInputMessage="1" showErrorMessage="1" sqref="P29:P30 H29:H30" xr:uid="{00000000-0002-0000-0200-000002000000}">
      <formula1>"1,2,3,4,5,6,7,8,9,10,11,12,13,14,15,16,17,18,19,20,21,22,23,24,25,26,27,28,29,30,31"</formula1>
    </dataValidation>
    <dataValidation imeMode="off" allowBlank="1" showInputMessage="1" showErrorMessage="1" sqref="B21 M21:O21 E16:J20 O16:T20 K34 P34 K37 P37 C1 Q26:T26" xr:uid="{00000000-0002-0000-0200-000003000000}"/>
    <dataValidation type="whole" allowBlank="1" showInputMessage="1" showErrorMessage="1" errorTitle="宿泊単価が違います" error="宿泊単価6,170円未満の場合は 2) にご記入ください" sqref="E35:F35" xr:uid="{00000000-0002-0000-0200-000004000000}">
      <formula1>6170</formula1>
      <formula2>100000</formula2>
    </dataValidation>
    <dataValidation type="whole" imeMode="off" allowBlank="1" showInputMessage="1" showErrorMessage="1" errorTitle="宿泊単価が違います" error="宿泊単価8,500円以上の場合は 1) にご記入ください" sqref="E37:F37" xr:uid="{00000000-0002-0000-0200-000005000000}">
      <formula1>0</formula1>
      <formula2>8499</formula2>
    </dataValidation>
    <dataValidation type="whole" imeMode="off" allowBlank="1" showInputMessage="1" showErrorMessage="1" errorTitle="宿泊単価が違います" error="宿泊単価8,500円未満の場合は 2) にご記入ください" sqref="E34:F34" xr:uid="{00000000-0002-0000-0200-000007000000}">
      <formula1>8500</formula1>
      <formula2>100000</formula2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L16:N20 C16:D20" xr:uid="{6A6C47D6-386F-42F5-9736-E67D9E41D38E}">
      <formula1>2500000</formula1>
      <formula2>2599999</formula2>
    </dataValidation>
  </dataValidations>
  <printOptions horizontalCentered="1" verticalCentered="1"/>
  <pageMargins left="0.28000000000000003" right="0.16" top="0.32" bottom="0.31496062992125984" header="0.26" footer="0.27559055118110237"/>
  <pageSetup paperSize="9" scale="92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4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10</xdr:row>
                    <xdr:rowOff>38100</xdr:rowOff>
                  </from>
                  <to>
                    <xdr:col>2</xdr:col>
                    <xdr:colOff>47625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Check Box 3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19050</xdr:rowOff>
                  </from>
                  <to>
                    <xdr:col>2</xdr:col>
                    <xdr:colOff>47625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9" r:id="rId6" name="Check Box 1139">
              <controlPr defaultSize="0" autoFill="0" autoLine="0" autoPict="0">
                <anchor moveWithCells="1">
                  <from>
                    <xdr:col>11</xdr:col>
                    <xdr:colOff>85725</xdr:colOff>
                    <xdr:row>23</xdr:row>
                    <xdr:rowOff>28575</xdr:rowOff>
                  </from>
                  <to>
                    <xdr:col>11</xdr:col>
                    <xdr:colOff>390525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0" r:id="rId7" name="Check Box 1140">
              <controlPr defaultSize="0" autoFill="0" autoLine="0" autoPict="0">
                <anchor moveWithCells="1">
                  <from>
                    <xdr:col>9</xdr:col>
                    <xdr:colOff>57150</xdr:colOff>
                    <xdr:row>23</xdr:row>
                    <xdr:rowOff>47625</xdr:rowOff>
                  </from>
                  <to>
                    <xdr:col>10</xdr:col>
                    <xdr:colOff>57150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2" r:id="rId8" name="Check Box 1142">
              <controlPr defaultSize="0" autoFill="0" autoLine="0" autoPict="0">
                <anchor moveWithCells="1">
                  <from>
                    <xdr:col>12</xdr:col>
                    <xdr:colOff>342900</xdr:colOff>
                    <xdr:row>23</xdr:row>
                    <xdr:rowOff>28575</xdr:rowOff>
                  </from>
                  <to>
                    <xdr:col>13</xdr:col>
                    <xdr:colOff>285750</xdr:colOff>
                    <xdr:row>23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宿舎費申請書</vt:lpstr>
      <vt:lpstr>別添A.会社施設明細書</vt:lpstr>
      <vt:lpstr>別添B.外部宿舎明細書</vt:lpstr>
      <vt:lpstr>宿舎費申請書!Print_Area</vt:lpstr>
      <vt:lpstr>別添A.会社施設明細書!Print_Area</vt:lpstr>
      <vt:lpstr>別添B.外部宿舎明細書!Print_Area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2025-04-11T06:16:05Z</cp:lastPrinted>
  <dcterms:created xsi:type="dcterms:W3CDTF">2007-08-21T00:47:27Z</dcterms:created>
  <dcterms:modified xsi:type="dcterms:W3CDTF">2025-04-23T09:08:21Z</dcterms:modified>
</cp:coreProperties>
</file>